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0616" windowHeight="10092" tabRatio="599" firstSheet="1" activeTab="1"/>
  </bookViews>
  <sheets>
    <sheet name="表5-7-3（空家数）" sheetId="1" r:id="rId1"/>
    <sheet name="表5-7-5" sheetId="2" r:id="rId2"/>
  </sheets>
  <definedNames>
    <definedName name="_xlnm.Print_Area" localSheetId="0">'表5-7-3（空家数）'!$A$1:$U$66</definedName>
    <definedName name="_xlnm.Print_Area" localSheetId="1">'表5-7-5'!$A$3:$O$17</definedName>
  </definedNames>
  <calcPr fullCalcOnLoad="1"/>
</workbook>
</file>

<file path=xl/sharedStrings.xml><?xml version="1.0" encoding="utf-8"?>
<sst xmlns="http://schemas.openxmlformats.org/spreadsheetml/2006/main" count="362" uniqueCount="44">
  <si>
    <t>-</t>
  </si>
  <si>
    <t>戸建</t>
  </si>
  <si>
    <t>長屋建</t>
  </si>
  <si>
    <t>共同住宅</t>
  </si>
  <si>
    <t>その他</t>
  </si>
  <si>
    <t>合計</t>
  </si>
  <si>
    <t>空き家総数</t>
  </si>
  <si>
    <t>　二次的住宅</t>
  </si>
  <si>
    <t>　賃貸用の住宅</t>
  </si>
  <si>
    <t>　売却用の住宅</t>
  </si>
  <si>
    <t>　その他の住宅</t>
  </si>
  <si>
    <t>腐朽・破損あり</t>
  </si>
  <si>
    <t>腐朽・破損なし</t>
  </si>
  <si>
    <t>総数</t>
  </si>
  <si>
    <t>防火木造</t>
  </si>
  <si>
    <t>鉄骨造</t>
  </si>
  <si>
    <t>木造
（防火木造除く）</t>
  </si>
  <si>
    <t>東京都</t>
  </si>
  <si>
    <t>特別区部</t>
  </si>
  <si>
    <t>鉄筋鉄骨
ｺﾝｸﾘｰﾄ造</t>
  </si>
  <si>
    <t>-</t>
  </si>
  <si>
    <t>-</t>
  </si>
  <si>
    <t>（戸数）</t>
  </si>
  <si>
    <t>（戸数）</t>
  </si>
  <si>
    <t>空き家数</t>
  </si>
  <si>
    <t>空き家率</t>
  </si>
  <si>
    <t>共同住宅
住宅総数</t>
  </si>
  <si>
    <t>戸建
住宅総数</t>
  </si>
  <si>
    <t>長屋建
住宅総数</t>
  </si>
  <si>
    <t>（空き家・住宅数単位：戸数、空き家率単位：％）</t>
  </si>
  <si>
    <t>一戸建</t>
  </si>
  <si>
    <t>多摩部・
島しょ部</t>
  </si>
  <si>
    <t>東京都全体</t>
  </si>
  <si>
    <t>区部</t>
  </si>
  <si>
    <t>多摩部・島しょ部</t>
  </si>
  <si>
    <t>　　　２　「多摩部・島しょ部」において、東京都全体から特別区部の数値を差し引いたもので整理した。</t>
  </si>
  <si>
    <t>-</t>
  </si>
  <si>
    <t>-</t>
  </si>
  <si>
    <t>-</t>
  </si>
  <si>
    <t>-</t>
  </si>
  <si>
    <t>（注）１　総務省統計局「平成30年住宅・土地統計調査」から作成</t>
  </si>
  <si>
    <t xml:space="preserve"> </t>
  </si>
  <si>
    <t xml:space="preserve"> </t>
  </si>
  <si>
    <t>　表５－７－５　空き家数・空き家率（種類・建て方別）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</si>
</sst>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###,###,##0;&quot;-&quot;##,###,##0"/>
    <numFmt numFmtId="179" formatCode="#,###,###,##0;&quot; -&quot;###,###,##0"/>
    <numFmt numFmtId="180" formatCode="\ ###,###,##0;&quot;-&quot;###,###,##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##,###,###,##0;&quot;-&quot;##,###,###,##0"/>
    <numFmt numFmtId="187" formatCode="##,###,###,###,##0;&quot;-&quot;#,###,###,###,##0"/>
    <numFmt numFmtId="188" formatCode="\ ###,###,###,##0;&quot;-&quot;###,###,###,##0"/>
    <numFmt numFmtId="189" formatCode="#,##0.0;[Red]\-#,##0.0"/>
    <numFmt numFmtId="190" formatCode="#,##0_ "/>
    <numFmt numFmtId="191" formatCode="#,##0_);[Red]\(#,##0\)"/>
  </numFmts>
  <fonts count="56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8"/>
      <color indexed="8"/>
      <name val="Century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Times New Roman"/>
      <family val="1"/>
    </font>
    <font>
      <sz val="8"/>
      <color theme="1"/>
      <name val="ＭＳ ゴシック"/>
      <family val="3"/>
    </font>
    <font>
      <sz val="8"/>
      <color theme="1"/>
      <name val="Century"/>
      <family val="1"/>
    </font>
    <font>
      <sz val="6"/>
      <color theme="1"/>
      <name val="ＭＳ 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7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 horizontal="right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78" fontId="5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horizontal="right" vertical="center"/>
    </xf>
    <xf numFmtId="38" fontId="50" fillId="0" borderId="0" xfId="0" applyNumberFormat="1" applyFont="1" applyAlignment="1">
      <alignment vertical="center"/>
    </xf>
    <xf numFmtId="0" fontId="50" fillId="33" borderId="0" xfId="0" applyFont="1" applyFill="1" applyAlignment="1">
      <alignment vertical="center"/>
    </xf>
    <xf numFmtId="176" fontId="50" fillId="33" borderId="0" xfId="0" applyNumberFormat="1" applyFont="1" applyFill="1" applyAlignment="1">
      <alignment horizontal="right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38" fontId="51" fillId="33" borderId="0" xfId="50" applyFont="1" applyFill="1" applyBorder="1" applyAlignment="1" quotePrefix="1">
      <alignment horizontal="right" vertical="center"/>
    </xf>
    <xf numFmtId="0" fontId="50" fillId="33" borderId="15" xfId="0" applyFont="1" applyFill="1" applyBorder="1" applyAlignment="1">
      <alignment horizontal="left" vertical="center"/>
    </xf>
    <xf numFmtId="178" fontId="52" fillId="33" borderId="15" xfId="0" applyNumberFormat="1" applyFont="1" applyFill="1" applyBorder="1" applyAlignment="1" quotePrefix="1">
      <alignment horizontal="right" vertical="center"/>
    </xf>
    <xf numFmtId="0" fontId="50" fillId="33" borderId="16" xfId="0" applyFont="1" applyFill="1" applyBorder="1" applyAlignment="1">
      <alignment horizontal="left" vertical="center"/>
    </xf>
    <xf numFmtId="178" fontId="51" fillId="33" borderId="16" xfId="0" applyNumberFormat="1" applyFont="1" applyFill="1" applyBorder="1" applyAlignment="1" quotePrefix="1">
      <alignment horizontal="right" vertical="center"/>
    </xf>
    <xf numFmtId="178" fontId="51" fillId="33" borderId="17" xfId="0" applyNumberFormat="1" applyFont="1" applyFill="1" applyBorder="1" applyAlignment="1" quotePrefix="1">
      <alignment horizontal="right" vertical="center"/>
    </xf>
    <xf numFmtId="178" fontId="51" fillId="33" borderId="18" xfId="0" applyNumberFormat="1" applyFont="1" applyFill="1" applyBorder="1" applyAlignment="1" quotePrefix="1">
      <alignment horizontal="right" vertical="center"/>
    </xf>
    <xf numFmtId="178" fontId="51" fillId="33" borderId="19" xfId="0" applyNumberFormat="1" applyFont="1" applyFill="1" applyBorder="1" applyAlignment="1" quotePrefix="1">
      <alignment horizontal="right" vertical="center"/>
    </xf>
    <xf numFmtId="178" fontId="51" fillId="33" borderId="11" xfId="0" applyNumberFormat="1" applyFont="1" applyFill="1" applyBorder="1" applyAlignment="1" quotePrefix="1">
      <alignment horizontal="right" vertical="center"/>
    </xf>
    <xf numFmtId="178" fontId="51" fillId="33" borderId="20" xfId="0" applyNumberFormat="1" applyFont="1" applyFill="1" applyBorder="1" applyAlignment="1" quotePrefix="1">
      <alignment horizontal="right" vertical="center"/>
    </xf>
    <xf numFmtId="178" fontId="51" fillId="33" borderId="21" xfId="0" applyNumberFormat="1" applyFont="1" applyFill="1" applyBorder="1" applyAlignment="1" quotePrefix="1">
      <alignment horizontal="right" vertical="center"/>
    </xf>
    <xf numFmtId="178" fontId="51" fillId="33" borderId="22" xfId="0" applyNumberFormat="1" applyFont="1" applyFill="1" applyBorder="1" applyAlignment="1" quotePrefix="1">
      <alignment horizontal="right" vertical="center"/>
    </xf>
    <xf numFmtId="0" fontId="50" fillId="33" borderId="23" xfId="0" applyFont="1" applyFill="1" applyBorder="1" applyAlignment="1">
      <alignment horizontal="left" vertical="center"/>
    </xf>
    <xf numFmtId="178" fontId="51" fillId="33" borderId="24" xfId="0" applyNumberFormat="1" applyFont="1" applyFill="1" applyBorder="1" applyAlignment="1" quotePrefix="1">
      <alignment horizontal="right" vertical="center"/>
    </xf>
    <xf numFmtId="178" fontId="51" fillId="33" borderId="12" xfId="0" applyNumberFormat="1" applyFont="1" applyFill="1" applyBorder="1" applyAlignment="1" quotePrefix="1">
      <alignment horizontal="right" vertical="center"/>
    </xf>
    <xf numFmtId="178" fontId="51" fillId="33" borderId="25" xfId="0" applyNumberFormat="1" applyFont="1" applyFill="1" applyBorder="1" applyAlignment="1" quotePrefix="1">
      <alignment horizontal="right" vertical="center"/>
    </xf>
    <xf numFmtId="178" fontId="51" fillId="33" borderId="26" xfId="0" applyNumberFormat="1" applyFont="1" applyFill="1" applyBorder="1" applyAlignment="1" quotePrefix="1">
      <alignment horizontal="right" vertical="center"/>
    </xf>
    <xf numFmtId="0" fontId="50" fillId="33" borderId="27" xfId="0" applyFont="1" applyFill="1" applyBorder="1" applyAlignment="1">
      <alignment horizontal="left" vertical="center"/>
    </xf>
    <xf numFmtId="178" fontId="51" fillId="33" borderId="27" xfId="0" applyNumberFormat="1" applyFont="1" applyFill="1" applyBorder="1" applyAlignment="1" quotePrefix="1">
      <alignment horizontal="right" vertical="center"/>
    </xf>
    <xf numFmtId="178" fontId="51" fillId="33" borderId="28" xfId="0" applyNumberFormat="1" applyFont="1" applyFill="1" applyBorder="1" applyAlignment="1" quotePrefix="1">
      <alignment horizontal="right" vertical="center"/>
    </xf>
    <xf numFmtId="178" fontId="51" fillId="33" borderId="29" xfId="0" applyNumberFormat="1" applyFont="1" applyFill="1" applyBorder="1" applyAlignment="1" quotePrefix="1">
      <alignment horizontal="right" vertical="center"/>
    </xf>
    <xf numFmtId="178" fontId="51" fillId="33" borderId="30" xfId="0" applyNumberFormat="1" applyFont="1" applyFill="1" applyBorder="1" applyAlignment="1" quotePrefix="1">
      <alignment horizontal="right" vertical="center"/>
    </xf>
    <xf numFmtId="178" fontId="53" fillId="33" borderId="0" xfId="0" applyNumberFormat="1" applyFont="1" applyFill="1" applyBorder="1" applyAlignment="1" quotePrefix="1">
      <alignment horizontal="right" vertical="center"/>
    </xf>
    <xf numFmtId="178" fontId="53" fillId="33" borderId="0" xfId="0" applyNumberFormat="1" applyFont="1" applyFill="1" applyBorder="1" applyAlignment="1">
      <alignment horizontal="right" vertical="center"/>
    </xf>
    <xf numFmtId="178" fontId="51" fillId="33" borderId="31" xfId="0" applyNumberFormat="1" applyFont="1" applyFill="1" applyBorder="1" applyAlignment="1" quotePrefix="1">
      <alignment horizontal="right" vertical="center"/>
    </xf>
    <xf numFmtId="178" fontId="51" fillId="33" borderId="32" xfId="0" applyNumberFormat="1" applyFont="1" applyFill="1" applyBorder="1" applyAlignment="1" quotePrefix="1">
      <alignment horizontal="right" vertical="center"/>
    </xf>
    <xf numFmtId="178" fontId="51" fillId="33" borderId="33" xfId="0" applyNumberFormat="1" applyFont="1" applyFill="1" applyBorder="1" applyAlignment="1" quotePrefix="1">
      <alignment horizontal="right" vertical="center"/>
    </xf>
    <xf numFmtId="178" fontId="51" fillId="33" borderId="34" xfId="0" applyNumberFormat="1" applyFont="1" applyFill="1" applyBorder="1" applyAlignment="1" quotePrefix="1">
      <alignment horizontal="right" vertical="center"/>
    </xf>
    <xf numFmtId="178" fontId="51" fillId="33" borderId="35" xfId="0" applyNumberFormat="1" applyFont="1" applyFill="1" applyBorder="1" applyAlignment="1" quotePrefix="1">
      <alignment horizontal="right" vertical="center"/>
    </xf>
    <xf numFmtId="178" fontId="51" fillId="33" borderId="36" xfId="0" applyNumberFormat="1" applyFont="1" applyFill="1" applyBorder="1" applyAlignment="1" quotePrefix="1">
      <alignment horizontal="right" vertical="center"/>
    </xf>
    <xf numFmtId="176" fontId="54" fillId="33" borderId="37" xfId="0" applyNumberFormat="1" applyFont="1" applyFill="1" applyBorder="1" applyAlignment="1">
      <alignment horizontal="center" vertical="center" wrapText="1"/>
    </xf>
    <xf numFmtId="176" fontId="54" fillId="33" borderId="38" xfId="0" applyNumberFormat="1" applyFont="1" applyFill="1" applyBorder="1" applyAlignment="1">
      <alignment horizontal="center" vertical="center"/>
    </xf>
    <xf numFmtId="176" fontId="54" fillId="33" borderId="39" xfId="0" applyNumberFormat="1" applyFont="1" applyFill="1" applyBorder="1" applyAlignment="1">
      <alignment horizontal="center" vertical="center"/>
    </xf>
    <xf numFmtId="176" fontId="54" fillId="33" borderId="40" xfId="0" applyNumberFormat="1" applyFont="1" applyFill="1" applyBorder="1" applyAlignment="1">
      <alignment horizontal="center" vertical="center"/>
    </xf>
    <xf numFmtId="189" fontId="51" fillId="33" borderId="41" xfId="50" applyNumberFormat="1" applyFont="1" applyFill="1" applyBorder="1" applyAlignment="1" quotePrefix="1">
      <alignment horizontal="right" vertical="center"/>
    </xf>
    <xf numFmtId="38" fontId="51" fillId="33" borderId="42" xfId="50" applyFont="1" applyFill="1" applyBorder="1" applyAlignment="1" quotePrefix="1">
      <alignment horizontal="right" vertical="center"/>
    </xf>
    <xf numFmtId="189" fontId="51" fillId="33" borderId="43" xfId="50" applyNumberFormat="1" applyFont="1" applyFill="1" applyBorder="1" applyAlignment="1" quotePrefix="1">
      <alignment horizontal="right" vertical="center"/>
    </xf>
    <xf numFmtId="176" fontId="54" fillId="33" borderId="25" xfId="0" applyNumberFormat="1" applyFont="1" applyFill="1" applyBorder="1" applyAlignment="1">
      <alignment horizontal="center" vertical="center"/>
    </xf>
    <xf numFmtId="176" fontId="54" fillId="33" borderId="26" xfId="0" applyNumberFormat="1" applyFont="1" applyFill="1" applyBorder="1" applyAlignment="1">
      <alignment horizontal="center" vertical="center" wrapText="1"/>
    </xf>
    <xf numFmtId="176" fontId="54" fillId="33" borderId="34" xfId="0" applyNumberFormat="1" applyFont="1" applyFill="1" applyBorder="1" applyAlignment="1">
      <alignment horizontal="center" vertical="center"/>
    </xf>
    <xf numFmtId="176" fontId="54" fillId="33" borderId="30" xfId="0" applyNumberFormat="1" applyFont="1" applyFill="1" applyBorder="1" applyAlignment="1">
      <alignment horizontal="center" vertical="center"/>
    </xf>
    <xf numFmtId="178" fontId="51" fillId="33" borderId="42" xfId="0" applyNumberFormat="1" applyFont="1" applyFill="1" applyBorder="1" applyAlignment="1" quotePrefix="1">
      <alignment horizontal="right" vertical="center"/>
    </xf>
    <xf numFmtId="178" fontId="51" fillId="33" borderId="0" xfId="0" applyNumberFormat="1" applyFont="1" applyFill="1" applyBorder="1" applyAlignment="1" quotePrefix="1">
      <alignment horizontal="right" vertical="center"/>
    </xf>
    <xf numFmtId="189" fontId="51" fillId="33" borderId="0" xfId="50" applyNumberFormat="1" applyFont="1" applyFill="1" applyBorder="1" applyAlignment="1" quotePrefix="1">
      <alignment horizontal="right" vertical="center"/>
    </xf>
    <xf numFmtId="0" fontId="50" fillId="0" borderId="0" xfId="0" applyFont="1" applyBorder="1" applyAlignment="1">
      <alignment vertical="center"/>
    </xf>
    <xf numFmtId="178" fontId="50" fillId="33" borderId="44" xfId="0" applyNumberFormat="1" applyFont="1" applyFill="1" applyBorder="1" applyAlignment="1">
      <alignment horizontal="center" vertical="center" wrapText="1"/>
    </xf>
    <xf numFmtId="176" fontId="50" fillId="33" borderId="44" xfId="0" applyNumberFormat="1" applyFont="1" applyFill="1" applyBorder="1" applyAlignment="1">
      <alignment horizontal="center" vertical="center" wrapText="1"/>
    </xf>
    <xf numFmtId="38" fontId="50" fillId="0" borderId="0" xfId="0" applyNumberFormat="1" applyFont="1" applyBorder="1" applyAlignment="1">
      <alignment vertical="center"/>
    </xf>
    <xf numFmtId="0" fontId="54" fillId="33" borderId="44" xfId="0" applyFont="1" applyFill="1" applyBorder="1" applyAlignment="1">
      <alignment horizontal="left" vertical="center"/>
    </xf>
    <xf numFmtId="38" fontId="51" fillId="33" borderId="45" xfId="50" applyFont="1" applyFill="1" applyBorder="1" applyAlignment="1" quotePrefix="1">
      <alignment horizontal="right" vertical="center"/>
    </xf>
    <xf numFmtId="189" fontId="51" fillId="33" borderId="45" xfId="50" applyNumberFormat="1" applyFont="1" applyFill="1" applyBorder="1" applyAlignment="1" quotePrefix="1">
      <alignment horizontal="right" vertical="center"/>
    </xf>
    <xf numFmtId="38" fontId="51" fillId="33" borderId="46" xfId="50" applyFont="1" applyFill="1" applyBorder="1" applyAlignment="1" quotePrefix="1">
      <alignment horizontal="right" vertical="center"/>
    </xf>
    <xf numFmtId="176" fontId="50" fillId="33" borderId="0" xfId="0" applyNumberFormat="1" applyFont="1" applyFill="1" applyAlignment="1">
      <alignment horizontal="left"/>
    </xf>
    <xf numFmtId="0" fontId="50" fillId="33" borderId="0" xfId="0" applyFont="1" applyFill="1" applyAlignment="1">
      <alignment horizontal="right"/>
    </xf>
    <xf numFmtId="0" fontId="50" fillId="33" borderId="15" xfId="0" applyFont="1" applyFill="1" applyBorder="1" applyAlignment="1">
      <alignment horizontal="right"/>
    </xf>
    <xf numFmtId="178" fontId="55" fillId="33" borderId="0" xfId="0" applyNumberFormat="1" applyFont="1" applyFill="1" applyBorder="1" applyAlignment="1" quotePrefix="1">
      <alignment horizontal="left"/>
    </xf>
    <xf numFmtId="178" fontId="51" fillId="33" borderId="47" xfId="0" applyNumberFormat="1" applyFont="1" applyFill="1" applyBorder="1" applyAlignment="1" quotePrefix="1">
      <alignment horizontal="right" vertical="center"/>
    </xf>
    <xf numFmtId="178" fontId="51" fillId="33" borderId="48" xfId="0" applyNumberFormat="1" applyFont="1" applyFill="1" applyBorder="1" applyAlignment="1" quotePrefix="1">
      <alignment horizontal="right" vertical="center"/>
    </xf>
    <xf numFmtId="178" fontId="51" fillId="33" borderId="49" xfId="0" applyNumberFormat="1" applyFont="1" applyFill="1" applyBorder="1" applyAlignment="1" quotePrefix="1">
      <alignment horizontal="right" vertical="center"/>
    </xf>
    <xf numFmtId="178" fontId="51" fillId="33" borderId="50" xfId="0" applyNumberFormat="1" applyFont="1" applyFill="1" applyBorder="1" applyAlignment="1" quotePrefix="1">
      <alignment horizontal="right" vertical="center"/>
    </xf>
    <xf numFmtId="178" fontId="51" fillId="33" borderId="51" xfId="0" applyNumberFormat="1" applyFont="1" applyFill="1" applyBorder="1" applyAlignment="1" quotePrefix="1">
      <alignment horizontal="right" vertical="center"/>
    </xf>
    <xf numFmtId="178" fontId="51" fillId="33" borderId="52" xfId="0" applyNumberFormat="1" applyFont="1" applyFill="1" applyBorder="1" applyAlignment="1" quotePrefix="1">
      <alignment horizontal="right" vertical="center"/>
    </xf>
    <xf numFmtId="178" fontId="51" fillId="33" borderId="53" xfId="0" applyNumberFormat="1" applyFont="1" applyFill="1" applyBorder="1" applyAlignment="1" quotePrefix="1">
      <alignment horizontal="right" vertical="center"/>
    </xf>
    <xf numFmtId="38" fontId="51" fillId="33" borderId="10" xfId="50" applyFont="1" applyFill="1" applyBorder="1" applyAlignment="1" quotePrefix="1">
      <alignment horizontal="right" vertical="center"/>
    </xf>
    <xf numFmtId="38" fontId="51" fillId="33" borderId="54" xfId="50" applyFont="1" applyFill="1" applyBorder="1" applyAlignment="1" quotePrefix="1">
      <alignment horizontal="right" vertical="center"/>
    </xf>
    <xf numFmtId="38" fontId="51" fillId="33" borderId="55" xfId="50" applyFont="1" applyFill="1" applyBorder="1" applyAlignment="1" quotePrefix="1">
      <alignment horizontal="right" vertical="center"/>
    </xf>
    <xf numFmtId="38" fontId="51" fillId="33" borderId="56" xfId="50" applyFont="1" applyFill="1" applyBorder="1" applyAlignment="1" quotePrefix="1">
      <alignment horizontal="right" vertical="center"/>
    </xf>
    <xf numFmtId="38" fontId="51" fillId="33" borderId="11" xfId="50" applyFont="1" applyFill="1" applyBorder="1" applyAlignment="1" quotePrefix="1">
      <alignment horizontal="right" vertical="center"/>
    </xf>
    <xf numFmtId="38" fontId="51" fillId="33" borderId="20" xfId="50" applyFont="1" applyFill="1" applyBorder="1" applyAlignment="1" quotePrefix="1">
      <alignment horizontal="right" vertical="center"/>
    </xf>
    <xf numFmtId="38" fontId="51" fillId="33" borderId="21" xfId="50" applyFont="1" applyFill="1" applyBorder="1" applyAlignment="1" quotePrefix="1">
      <alignment horizontal="right" vertical="center"/>
    </xf>
    <xf numFmtId="38" fontId="51" fillId="33" borderId="22" xfId="50" applyFont="1" applyFill="1" applyBorder="1" applyAlignment="1" quotePrefix="1">
      <alignment horizontal="right" vertical="center"/>
    </xf>
    <xf numFmtId="38" fontId="51" fillId="33" borderId="22" xfId="50" applyFont="1" applyFill="1" applyBorder="1" applyAlignment="1">
      <alignment horizontal="right" vertical="center"/>
    </xf>
    <xf numFmtId="38" fontId="51" fillId="33" borderId="12" xfId="50" applyFont="1" applyFill="1" applyBorder="1" applyAlignment="1" quotePrefix="1">
      <alignment horizontal="right" vertical="center"/>
    </xf>
    <xf numFmtId="38" fontId="51" fillId="33" borderId="25" xfId="50" applyFont="1" applyFill="1" applyBorder="1" applyAlignment="1" quotePrefix="1">
      <alignment horizontal="right" vertical="center"/>
    </xf>
    <xf numFmtId="38" fontId="51" fillId="33" borderId="26" xfId="50" applyFont="1" applyFill="1" applyBorder="1" applyAlignment="1" quotePrefix="1">
      <alignment horizontal="right" vertical="center"/>
    </xf>
    <xf numFmtId="38" fontId="51" fillId="33" borderId="30" xfId="50" applyFont="1" applyFill="1" applyBorder="1" applyAlignment="1" quotePrefix="1">
      <alignment horizontal="right" vertical="center"/>
    </xf>
    <xf numFmtId="38" fontId="51" fillId="33" borderId="13" xfId="50" applyFont="1" applyFill="1" applyBorder="1" applyAlignment="1" quotePrefix="1">
      <alignment horizontal="right" vertical="center"/>
    </xf>
    <xf numFmtId="38" fontId="51" fillId="33" borderId="57" xfId="50" applyFont="1" applyFill="1" applyBorder="1" applyAlignment="1" quotePrefix="1">
      <alignment horizontal="right" vertical="center"/>
    </xf>
    <xf numFmtId="38" fontId="51" fillId="33" borderId="58" xfId="50" applyFont="1" applyFill="1" applyBorder="1" applyAlignment="1" quotePrefix="1">
      <alignment horizontal="right" vertical="center"/>
    </xf>
    <xf numFmtId="38" fontId="51" fillId="33" borderId="59" xfId="50" applyFont="1" applyFill="1" applyBorder="1" applyAlignment="1" quotePrefix="1">
      <alignment horizontal="right" vertical="center"/>
    </xf>
    <xf numFmtId="38" fontId="51" fillId="33" borderId="59" xfId="50" applyFont="1" applyFill="1" applyBorder="1" applyAlignment="1">
      <alignment horizontal="right" vertical="center"/>
    </xf>
    <xf numFmtId="38" fontId="51" fillId="33" borderId="21" xfId="50" applyFont="1" applyFill="1" applyBorder="1" applyAlignment="1">
      <alignment horizontal="right" vertical="center"/>
    </xf>
    <xf numFmtId="38" fontId="51" fillId="33" borderId="11" xfId="50" applyFont="1" applyFill="1" applyBorder="1" applyAlignment="1">
      <alignment horizontal="right" vertical="center"/>
    </xf>
    <xf numFmtId="38" fontId="51" fillId="33" borderId="30" xfId="50" applyFont="1" applyFill="1" applyBorder="1" applyAlignment="1">
      <alignment horizontal="right" vertical="center"/>
    </xf>
    <xf numFmtId="38" fontId="51" fillId="33" borderId="26" xfId="50" applyFont="1" applyFill="1" applyBorder="1" applyAlignment="1">
      <alignment horizontal="right" vertical="center"/>
    </xf>
    <xf numFmtId="38" fontId="51" fillId="33" borderId="14" xfId="50" applyFont="1" applyFill="1" applyBorder="1" applyAlignment="1" quotePrefix="1">
      <alignment horizontal="right" vertical="center"/>
    </xf>
    <xf numFmtId="38" fontId="51" fillId="33" borderId="60" xfId="50" applyFont="1" applyFill="1" applyBorder="1" applyAlignment="1" quotePrefix="1">
      <alignment horizontal="right" vertical="center"/>
    </xf>
    <xf numFmtId="38" fontId="51" fillId="33" borderId="24" xfId="50" applyFont="1" applyFill="1" applyBorder="1" applyAlignment="1" quotePrefix="1">
      <alignment horizontal="right" vertical="center"/>
    </xf>
    <xf numFmtId="38" fontId="51" fillId="33" borderId="61" xfId="50" applyFont="1" applyFill="1" applyBorder="1" applyAlignment="1" quotePrefix="1">
      <alignment horizontal="right" vertical="center"/>
    </xf>
    <xf numFmtId="178" fontId="51" fillId="33" borderId="21" xfId="0" applyNumberFormat="1" applyFont="1" applyFill="1" applyBorder="1" applyAlignment="1">
      <alignment horizontal="right" vertical="center"/>
    </xf>
    <xf numFmtId="178" fontId="51" fillId="33" borderId="22" xfId="0" applyNumberFormat="1" applyFont="1" applyFill="1" applyBorder="1" applyAlignment="1">
      <alignment horizontal="right" vertical="center"/>
    </xf>
    <xf numFmtId="178" fontId="51" fillId="33" borderId="23" xfId="0" applyNumberFormat="1" applyFont="1" applyFill="1" applyBorder="1" applyAlignment="1" quotePrefix="1">
      <alignment horizontal="right" vertical="center"/>
    </xf>
    <xf numFmtId="178" fontId="51" fillId="33" borderId="39" xfId="0" applyNumberFormat="1" applyFont="1" applyFill="1" applyBorder="1" applyAlignment="1" quotePrefix="1">
      <alignment horizontal="right" vertical="center"/>
    </xf>
    <xf numFmtId="178" fontId="51" fillId="33" borderId="37" xfId="0" applyNumberFormat="1" applyFont="1" applyFill="1" applyBorder="1" applyAlignment="1" quotePrefix="1">
      <alignment horizontal="right" vertical="center"/>
    </xf>
    <xf numFmtId="178" fontId="51" fillId="33" borderId="40" xfId="0" applyNumberFormat="1" applyFont="1" applyFill="1" applyBorder="1" applyAlignment="1" quotePrefix="1">
      <alignment horizontal="right" vertical="center"/>
    </xf>
    <xf numFmtId="178" fontId="51" fillId="33" borderId="40" xfId="0" applyNumberFormat="1" applyFont="1" applyFill="1" applyBorder="1" applyAlignment="1">
      <alignment horizontal="right" vertical="center"/>
    </xf>
    <xf numFmtId="178" fontId="51" fillId="33" borderId="14" xfId="0" applyNumberFormat="1" applyFont="1" applyFill="1" applyBorder="1" applyAlignment="1" quotePrefix="1">
      <alignment horizontal="right" vertical="center"/>
    </xf>
    <xf numFmtId="178" fontId="51" fillId="33" borderId="60" xfId="0" applyNumberFormat="1" applyFont="1" applyFill="1" applyBorder="1" applyAlignment="1" quotePrefix="1">
      <alignment horizontal="right" vertical="center"/>
    </xf>
    <xf numFmtId="178" fontId="51" fillId="33" borderId="61" xfId="0" applyNumberFormat="1" applyFont="1" applyFill="1" applyBorder="1" applyAlignment="1" quotePrefix="1">
      <alignment horizontal="right" vertical="center"/>
    </xf>
    <xf numFmtId="178" fontId="51" fillId="33" borderId="61" xfId="0" applyNumberFormat="1" applyFont="1" applyFill="1" applyBorder="1" applyAlignment="1">
      <alignment horizontal="right" vertical="center"/>
    </xf>
    <xf numFmtId="178" fontId="51" fillId="33" borderId="11" xfId="0" applyNumberFormat="1" applyFont="1" applyFill="1" applyBorder="1" applyAlignment="1">
      <alignment horizontal="right" vertical="center"/>
    </xf>
    <xf numFmtId="178" fontId="51" fillId="33" borderId="30" xfId="0" applyNumberFormat="1" applyFont="1" applyFill="1" applyBorder="1" applyAlignment="1">
      <alignment horizontal="right" vertical="center"/>
    </xf>
    <xf numFmtId="178" fontId="51" fillId="33" borderId="26" xfId="0" applyNumberFormat="1" applyFont="1" applyFill="1" applyBorder="1" applyAlignment="1">
      <alignment horizontal="right" vertical="center"/>
    </xf>
    <xf numFmtId="178" fontId="51" fillId="33" borderId="62" xfId="0" applyNumberFormat="1" applyFont="1" applyFill="1" applyBorder="1" applyAlignment="1" quotePrefix="1">
      <alignment horizontal="right" vertical="center"/>
    </xf>
    <xf numFmtId="178" fontId="51" fillId="33" borderId="63" xfId="0" applyNumberFormat="1" applyFont="1" applyFill="1" applyBorder="1" applyAlignment="1" quotePrefix="1">
      <alignment horizontal="right" vertical="center"/>
    </xf>
    <xf numFmtId="176" fontId="54" fillId="33" borderId="46" xfId="0" applyNumberFormat="1" applyFont="1" applyFill="1" applyBorder="1" applyAlignment="1">
      <alignment horizontal="center" vertical="center" wrapText="1"/>
    </xf>
    <xf numFmtId="176" fontId="54" fillId="33" borderId="64" xfId="0" applyNumberFormat="1" applyFont="1" applyFill="1" applyBorder="1" applyAlignment="1">
      <alignment horizontal="center" vertical="center" wrapText="1"/>
    </xf>
    <xf numFmtId="176" fontId="54" fillId="33" borderId="41" xfId="0" applyNumberFormat="1" applyFont="1" applyFill="1" applyBorder="1" applyAlignment="1">
      <alignment horizontal="center" vertical="center" wrapText="1"/>
    </xf>
    <xf numFmtId="176" fontId="54" fillId="33" borderId="65" xfId="0" applyNumberFormat="1" applyFont="1" applyFill="1" applyBorder="1" applyAlignment="1">
      <alignment horizontal="center" vertical="center" wrapText="1"/>
    </xf>
    <xf numFmtId="176" fontId="54" fillId="33" borderId="43" xfId="0" applyNumberFormat="1" applyFont="1" applyFill="1" applyBorder="1" applyAlignment="1">
      <alignment horizontal="center" vertical="center" wrapText="1"/>
    </xf>
    <xf numFmtId="176" fontId="54" fillId="33" borderId="66" xfId="0" applyNumberFormat="1" applyFont="1" applyFill="1" applyBorder="1" applyAlignment="1">
      <alignment horizontal="center" vertical="center" wrapText="1"/>
    </xf>
    <xf numFmtId="176" fontId="54" fillId="33" borderId="67" xfId="0" applyNumberFormat="1" applyFont="1" applyFill="1" applyBorder="1" applyAlignment="1">
      <alignment horizontal="center" vertical="center" wrapText="1"/>
    </xf>
    <xf numFmtId="176" fontId="54" fillId="33" borderId="68" xfId="0" applyNumberFormat="1" applyFont="1" applyFill="1" applyBorder="1" applyAlignment="1">
      <alignment horizontal="center" vertical="center" wrapText="1"/>
    </xf>
    <xf numFmtId="178" fontId="54" fillId="33" borderId="46" xfId="0" applyNumberFormat="1" applyFont="1" applyFill="1" applyBorder="1" applyAlignment="1">
      <alignment horizontal="center" vertical="center" wrapText="1"/>
    </xf>
    <xf numFmtId="178" fontId="54" fillId="33" borderId="64" xfId="0" applyNumberFormat="1" applyFont="1" applyFill="1" applyBorder="1" applyAlignment="1">
      <alignment horizontal="center" vertical="center" wrapText="1"/>
    </xf>
    <xf numFmtId="176" fontId="54" fillId="33" borderId="42" xfId="0" applyNumberFormat="1" applyFont="1" applyFill="1" applyBorder="1" applyAlignment="1">
      <alignment horizontal="center" vertical="center" wrapText="1"/>
    </xf>
    <xf numFmtId="176" fontId="54" fillId="33" borderId="69" xfId="0" applyNumberFormat="1" applyFont="1" applyFill="1" applyBorder="1" applyAlignment="1">
      <alignment horizontal="center" vertical="center" wrapText="1"/>
    </xf>
    <xf numFmtId="49" fontId="50" fillId="33" borderId="44" xfId="0" applyNumberFormat="1" applyFont="1" applyFill="1" applyBorder="1" applyAlignment="1">
      <alignment horizontal="left" vertical="center" wrapText="1"/>
    </xf>
    <xf numFmtId="49" fontId="50" fillId="33" borderId="44" xfId="0" applyNumberFormat="1" applyFont="1" applyFill="1" applyBorder="1" applyAlignment="1">
      <alignment horizontal="left" vertical="center"/>
    </xf>
    <xf numFmtId="49" fontId="50" fillId="33" borderId="70" xfId="0" applyNumberFormat="1" applyFont="1" applyFill="1" applyBorder="1" applyAlignment="1">
      <alignment horizontal="left" vertical="center"/>
    </xf>
    <xf numFmtId="176" fontId="50" fillId="33" borderId="44" xfId="0" applyNumberFormat="1" applyFont="1" applyFill="1" applyBorder="1" applyAlignment="1">
      <alignment horizontal="center" vertical="center"/>
    </xf>
    <xf numFmtId="176" fontId="50" fillId="33" borderId="70" xfId="0" applyNumberFormat="1" applyFont="1" applyFill="1" applyBorder="1" applyAlignment="1">
      <alignment horizontal="center" vertical="center"/>
    </xf>
    <xf numFmtId="176" fontId="50" fillId="33" borderId="71" xfId="0" applyNumberFormat="1" applyFont="1" applyFill="1" applyBorder="1" applyAlignment="1">
      <alignment horizontal="center" vertical="center"/>
    </xf>
    <xf numFmtId="176" fontId="50" fillId="33" borderId="72" xfId="0" applyNumberFormat="1" applyFont="1" applyFill="1" applyBorder="1" applyAlignment="1">
      <alignment horizontal="center" vertical="center"/>
    </xf>
    <xf numFmtId="176" fontId="50" fillId="33" borderId="60" xfId="0" applyNumberFormat="1" applyFont="1" applyFill="1" applyBorder="1" applyAlignment="1">
      <alignment horizontal="center" vertical="center"/>
    </xf>
    <xf numFmtId="176" fontId="50" fillId="33" borderId="24" xfId="0" applyNumberFormat="1" applyFont="1" applyFill="1" applyBorder="1" applyAlignment="1">
      <alignment horizontal="center" vertical="center"/>
    </xf>
    <xf numFmtId="176" fontId="50" fillId="33" borderId="61" xfId="0" applyNumberFormat="1" applyFont="1" applyFill="1" applyBorder="1" applyAlignment="1">
      <alignment horizontal="center" vertical="center"/>
    </xf>
    <xf numFmtId="176" fontId="50" fillId="33" borderId="73" xfId="0" applyNumberFormat="1" applyFont="1" applyFill="1" applyBorder="1" applyAlignment="1">
      <alignment horizontal="center" vertical="center"/>
    </xf>
    <xf numFmtId="176" fontId="50" fillId="33" borderId="74" xfId="0" applyNumberFormat="1" applyFont="1" applyFill="1" applyBorder="1" applyAlignment="1">
      <alignment horizontal="center" vertical="center"/>
    </xf>
    <xf numFmtId="176" fontId="50" fillId="33" borderId="7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2"/>
  <sheetViews>
    <sheetView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13.625" defaultRowHeight="12.75"/>
  <cols>
    <col min="1" max="1" width="13.50390625" style="6" customWidth="1"/>
    <col min="2" max="2" width="8.625" style="7" customWidth="1"/>
    <col min="3" max="14" width="6.625" style="7" customWidth="1"/>
    <col min="15" max="15" width="8.625" style="7" customWidth="1"/>
    <col min="16" max="21" width="6.625" style="7" customWidth="1"/>
    <col min="22" max="22" width="2.125" style="2" customWidth="1"/>
    <col min="23" max="23" width="13.625" style="2" customWidth="1"/>
    <col min="24" max="24" width="9.50390625" style="2" customWidth="1"/>
    <col min="25" max="28" width="8.625" style="58" customWidth="1"/>
    <col min="29" max="16384" width="13.625" style="2" customWidth="1"/>
  </cols>
  <sheetData>
    <row r="1" ht="9">
      <c r="U1" s="7" t="s">
        <v>22</v>
      </c>
    </row>
    <row r="2" spans="1:22" ht="18" customHeight="1">
      <c r="A2" s="132" t="s">
        <v>17</v>
      </c>
      <c r="B2" s="134" t="s">
        <v>5</v>
      </c>
      <c r="C2" s="134" t="s">
        <v>30</v>
      </c>
      <c r="D2" s="134"/>
      <c r="E2" s="134"/>
      <c r="F2" s="134"/>
      <c r="G2" s="134"/>
      <c r="H2" s="134"/>
      <c r="I2" s="134" t="s">
        <v>2</v>
      </c>
      <c r="J2" s="134"/>
      <c r="K2" s="134"/>
      <c r="L2" s="134"/>
      <c r="M2" s="134"/>
      <c r="N2" s="134"/>
      <c r="O2" s="134" t="s">
        <v>3</v>
      </c>
      <c r="P2" s="134"/>
      <c r="Q2" s="134"/>
      <c r="R2" s="134"/>
      <c r="S2" s="134"/>
      <c r="T2" s="134"/>
      <c r="U2" s="134" t="s">
        <v>4</v>
      </c>
      <c r="V2" s="1"/>
    </row>
    <row r="3" spans="1:28" ht="15.75" customHeight="1">
      <c r="A3" s="132"/>
      <c r="B3" s="134"/>
      <c r="C3" s="129" t="s">
        <v>13</v>
      </c>
      <c r="D3" s="127" t="s">
        <v>16</v>
      </c>
      <c r="E3" s="119" t="s">
        <v>14</v>
      </c>
      <c r="F3" s="127" t="s">
        <v>19</v>
      </c>
      <c r="G3" s="119" t="s">
        <v>15</v>
      </c>
      <c r="H3" s="123" t="s">
        <v>4</v>
      </c>
      <c r="I3" s="129" t="s">
        <v>13</v>
      </c>
      <c r="J3" s="127" t="s">
        <v>16</v>
      </c>
      <c r="K3" s="119" t="s">
        <v>14</v>
      </c>
      <c r="L3" s="127" t="s">
        <v>19</v>
      </c>
      <c r="M3" s="119" t="s">
        <v>15</v>
      </c>
      <c r="N3" s="123" t="s">
        <v>4</v>
      </c>
      <c r="O3" s="129" t="s">
        <v>13</v>
      </c>
      <c r="P3" s="127" t="s">
        <v>16</v>
      </c>
      <c r="Q3" s="119" t="s">
        <v>14</v>
      </c>
      <c r="R3" s="127" t="s">
        <v>19</v>
      </c>
      <c r="S3" s="119" t="s">
        <v>15</v>
      </c>
      <c r="T3" s="123" t="s">
        <v>4</v>
      </c>
      <c r="U3" s="134"/>
      <c r="V3" s="1"/>
      <c r="Y3" s="61">
        <f>D5+J5+P5</f>
        <v>72600</v>
      </c>
      <c r="Z3" s="61">
        <f>E5+K5+Q5</f>
        <v>156900</v>
      </c>
      <c r="AA3" s="61">
        <f>F5+L5+R5</f>
        <v>480400</v>
      </c>
      <c r="AB3" s="61">
        <f>G5+M5+S5</f>
        <v>96500</v>
      </c>
    </row>
    <row r="4" spans="1:28" ht="15.75" customHeight="1" thickBot="1">
      <c r="A4" s="133"/>
      <c r="B4" s="135"/>
      <c r="C4" s="130"/>
      <c r="D4" s="128"/>
      <c r="E4" s="120"/>
      <c r="F4" s="128"/>
      <c r="G4" s="120"/>
      <c r="H4" s="124"/>
      <c r="I4" s="130"/>
      <c r="J4" s="128"/>
      <c r="K4" s="120"/>
      <c r="L4" s="128"/>
      <c r="M4" s="120"/>
      <c r="N4" s="124"/>
      <c r="O4" s="130"/>
      <c r="P4" s="128"/>
      <c r="Q4" s="120"/>
      <c r="R4" s="128"/>
      <c r="S4" s="120"/>
      <c r="T4" s="124"/>
      <c r="U4" s="135"/>
      <c r="V4" s="1"/>
      <c r="W4" s="2" t="s">
        <v>5</v>
      </c>
      <c r="Y4" s="61">
        <f>SUM(Y6:Y9)</f>
        <v>72700</v>
      </c>
      <c r="Z4" s="61">
        <f>SUM(Z6:Z9)</f>
        <v>156900</v>
      </c>
      <c r="AA4" s="61">
        <f>SUM(AA6:AA9)</f>
        <v>480300</v>
      </c>
      <c r="AB4" s="61">
        <f>SUM(AB6:AB9)</f>
        <v>96300</v>
      </c>
    </row>
    <row r="5" spans="1:28" ht="15" customHeight="1" thickTop="1">
      <c r="A5" s="8" t="s">
        <v>6</v>
      </c>
      <c r="B5" s="77">
        <v>809900</v>
      </c>
      <c r="C5" s="78">
        <v>94800</v>
      </c>
      <c r="D5" s="79">
        <v>34600</v>
      </c>
      <c r="E5" s="79">
        <v>53200</v>
      </c>
      <c r="F5" s="79">
        <v>3500</v>
      </c>
      <c r="G5" s="79">
        <v>3400</v>
      </c>
      <c r="H5" s="80">
        <v>100</v>
      </c>
      <c r="I5" s="78">
        <v>12300</v>
      </c>
      <c r="J5" s="79">
        <v>3400</v>
      </c>
      <c r="K5" s="79">
        <v>6900</v>
      </c>
      <c r="L5" s="79">
        <v>1000</v>
      </c>
      <c r="M5" s="79">
        <v>1000</v>
      </c>
      <c r="N5" s="80">
        <v>0</v>
      </c>
      <c r="O5" s="78">
        <v>700100</v>
      </c>
      <c r="P5" s="79">
        <v>34600</v>
      </c>
      <c r="Q5" s="79">
        <v>96800</v>
      </c>
      <c r="R5" s="79">
        <v>475900</v>
      </c>
      <c r="S5" s="79">
        <v>92100</v>
      </c>
      <c r="T5" s="80">
        <v>700</v>
      </c>
      <c r="U5" s="77">
        <v>2700</v>
      </c>
      <c r="V5" s="1"/>
      <c r="W5" s="3">
        <f>C5+I5+O5+U5</f>
        <v>809900</v>
      </c>
      <c r="X5" s="3"/>
      <c r="Y5" s="59" t="s">
        <v>16</v>
      </c>
      <c r="Z5" s="60" t="s">
        <v>14</v>
      </c>
      <c r="AA5" s="59" t="s">
        <v>19</v>
      </c>
      <c r="AB5" s="60" t="s">
        <v>15</v>
      </c>
    </row>
    <row r="6" spans="1:29" ht="15" customHeight="1">
      <c r="A6" s="9" t="s">
        <v>7</v>
      </c>
      <c r="B6" s="81">
        <v>9300</v>
      </c>
      <c r="C6" s="82">
        <v>2900</v>
      </c>
      <c r="D6" s="83">
        <v>1000</v>
      </c>
      <c r="E6" s="83">
        <v>1300</v>
      </c>
      <c r="F6" s="83">
        <v>300</v>
      </c>
      <c r="G6" s="83">
        <v>200</v>
      </c>
      <c r="H6" s="84" t="s">
        <v>20</v>
      </c>
      <c r="I6" s="82">
        <v>300</v>
      </c>
      <c r="J6" s="83">
        <v>100</v>
      </c>
      <c r="K6" s="83">
        <v>200</v>
      </c>
      <c r="L6" s="83" t="s">
        <v>20</v>
      </c>
      <c r="M6" s="83">
        <v>0</v>
      </c>
      <c r="N6" s="85" t="s">
        <v>0</v>
      </c>
      <c r="O6" s="82">
        <v>5800</v>
      </c>
      <c r="P6" s="83">
        <v>100</v>
      </c>
      <c r="Q6" s="83">
        <v>1000</v>
      </c>
      <c r="R6" s="83">
        <v>4100</v>
      </c>
      <c r="S6" s="83">
        <v>500</v>
      </c>
      <c r="T6" s="85" t="s">
        <v>0</v>
      </c>
      <c r="U6" s="81">
        <v>300</v>
      </c>
      <c r="V6" s="1"/>
      <c r="W6" s="3">
        <f>C6+I6+O6+U6</f>
        <v>9300</v>
      </c>
      <c r="X6" s="62" t="s">
        <v>7</v>
      </c>
      <c r="Y6" s="61">
        <f>D6+J6+P6</f>
        <v>1200</v>
      </c>
      <c r="Z6" s="61">
        <f>E6+K6+Q6</f>
        <v>2500</v>
      </c>
      <c r="AA6" s="61">
        <f>F6+R6</f>
        <v>4400</v>
      </c>
      <c r="AB6" s="61">
        <f>G6+M6+S6</f>
        <v>700</v>
      </c>
      <c r="AC6" s="5"/>
    </row>
    <row r="7" spans="1:29" ht="15" customHeight="1">
      <c r="A7" s="9" t="s">
        <v>8</v>
      </c>
      <c r="B7" s="81">
        <v>579000</v>
      </c>
      <c r="C7" s="82">
        <v>8400</v>
      </c>
      <c r="D7" s="83">
        <v>3000</v>
      </c>
      <c r="E7" s="83">
        <v>4500</v>
      </c>
      <c r="F7" s="83">
        <v>400</v>
      </c>
      <c r="G7" s="83">
        <v>500</v>
      </c>
      <c r="H7" s="85">
        <v>0</v>
      </c>
      <c r="I7" s="82">
        <v>7400</v>
      </c>
      <c r="J7" s="83">
        <v>1700</v>
      </c>
      <c r="K7" s="83">
        <v>4200</v>
      </c>
      <c r="L7" s="83">
        <v>700</v>
      </c>
      <c r="M7" s="83">
        <v>800</v>
      </c>
      <c r="N7" s="84">
        <v>0</v>
      </c>
      <c r="O7" s="82">
        <v>562700</v>
      </c>
      <c r="P7" s="83">
        <v>29800</v>
      </c>
      <c r="Q7" s="83">
        <v>84600</v>
      </c>
      <c r="R7" s="83">
        <v>369700</v>
      </c>
      <c r="S7" s="83">
        <v>78000</v>
      </c>
      <c r="T7" s="84">
        <v>600</v>
      </c>
      <c r="U7" s="81">
        <v>500</v>
      </c>
      <c r="V7" s="1"/>
      <c r="W7" s="3">
        <f aca="true" t="shared" si="0" ref="W7:W19">C7+I7+O7+U7</f>
        <v>579000</v>
      </c>
      <c r="X7" s="62" t="s">
        <v>8</v>
      </c>
      <c r="Y7" s="61">
        <f>D7+J7+P7</f>
        <v>34500</v>
      </c>
      <c r="Z7" s="61">
        <f>E7+K7+Q7</f>
        <v>93300</v>
      </c>
      <c r="AA7" s="61">
        <f>F7+L7+R7</f>
        <v>370800</v>
      </c>
      <c r="AB7" s="61">
        <f aca="true" t="shared" si="1" ref="Z7:AB9">G7+M7+S7</f>
        <v>79300</v>
      </c>
      <c r="AC7" s="5"/>
    </row>
    <row r="8" spans="1:29" ht="15" customHeight="1">
      <c r="A8" s="9" t="s">
        <v>9</v>
      </c>
      <c r="B8" s="81">
        <v>41500</v>
      </c>
      <c r="C8" s="82">
        <v>17600</v>
      </c>
      <c r="D8" s="83">
        <v>5200</v>
      </c>
      <c r="E8" s="83">
        <v>11400</v>
      </c>
      <c r="F8" s="83">
        <v>600</v>
      </c>
      <c r="G8" s="83">
        <v>400</v>
      </c>
      <c r="H8" s="84" t="s">
        <v>20</v>
      </c>
      <c r="I8" s="82">
        <v>600</v>
      </c>
      <c r="J8" s="83">
        <v>300</v>
      </c>
      <c r="K8" s="83">
        <v>300</v>
      </c>
      <c r="L8" s="83" t="s">
        <v>36</v>
      </c>
      <c r="M8" s="83" t="s">
        <v>20</v>
      </c>
      <c r="N8" s="85" t="s">
        <v>0</v>
      </c>
      <c r="O8" s="82">
        <v>23200</v>
      </c>
      <c r="P8" s="83">
        <v>400</v>
      </c>
      <c r="Q8" s="83">
        <v>600</v>
      </c>
      <c r="R8" s="83">
        <v>20900</v>
      </c>
      <c r="S8" s="83">
        <v>1300</v>
      </c>
      <c r="T8" s="84" t="s">
        <v>0</v>
      </c>
      <c r="U8" s="81">
        <v>100</v>
      </c>
      <c r="V8" s="1"/>
      <c r="W8" s="3">
        <f t="shared" si="0"/>
        <v>41500</v>
      </c>
      <c r="X8" s="62" t="s">
        <v>9</v>
      </c>
      <c r="Y8" s="61">
        <f>D8+J8+P8</f>
        <v>5900</v>
      </c>
      <c r="Z8" s="61">
        <f t="shared" si="1"/>
        <v>12300</v>
      </c>
      <c r="AA8" s="61">
        <f>F8+R8</f>
        <v>21500</v>
      </c>
      <c r="AB8" s="61">
        <f>G8+S8</f>
        <v>1700</v>
      </c>
      <c r="AC8" s="5"/>
    </row>
    <row r="9" spans="1:29" ht="15" customHeight="1">
      <c r="A9" s="10" t="s">
        <v>10</v>
      </c>
      <c r="B9" s="86">
        <v>180000</v>
      </c>
      <c r="C9" s="87">
        <v>65900</v>
      </c>
      <c r="D9" s="88">
        <v>25400</v>
      </c>
      <c r="E9" s="88">
        <v>36000</v>
      </c>
      <c r="F9" s="88">
        <v>2100</v>
      </c>
      <c r="G9" s="88">
        <v>2300</v>
      </c>
      <c r="H9" s="89">
        <v>100</v>
      </c>
      <c r="I9" s="87">
        <v>4100</v>
      </c>
      <c r="J9" s="88">
        <v>1400</v>
      </c>
      <c r="K9" s="88">
        <v>2200</v>
      </c>
      <c r="L9" s="88">
        <v>300</v>
      </c>
      <c r="M9" s="88">
        <v>100</v>
      </c>
      <c r="N9" s="89">
        <v>0</v>
      </c>
      <c r="O9" s="87">
        <v>108300</v>
      </c>
      <c r="P9" s="88">
        <v>4300</v>
      </c>
      <c r="Q9" s="88">
        <v>10600</v>
      </c>
      <c r="R9" s="88">
        <v>81200</v>
      </c>
      <c r="S9" s="88">
        <v>12200</v>
      </c>
      <c r="T9" s="89">
        <v>100</v>
      </c>
      <c r="U9" s="86">
        <v>1700</v>
      </c>
      <c r="V9" s="1"/>
      <c r="W9" s="3">
        <f t="shared" si="0"/>
        <v>180000</v>
      </c>
      <c r="X9" s="62" t="s">
        <v>10</v>
      </c>
      <c r="Y9" s="61">
        <f>D9+J9+P9</f>
        <v>31100</v>
      </c>
      <c r="Z9" s="61">
        <f t="shared" si="1"/>
        <v>48800</v>
      </c>
      <c r="AA9" s="61">
        <f t="shared" si="1"/>
        <v>83600</v>
      </c>
      <c r="AB9" s="61">
        <f t="shared" si="1"/>
        <v>14600</v>
      </c>
      <c r="AC9" s="5"/>
    </row>
    <row r="10" spans="1:29" ht="15" customHeight="1">
      <c r="A10" s="11" t="s">
        <v>11</v>
      </c>
      <c r="B10" s="90">
        <v>118700</v>
      </c>
      <c r="C10" s="91">
        <v>29100</v>
      </c>
      <c r="D10" s="92">
        <v>17600</v>
      </c>
      <c r="E10" s="92">
        <v>10300</v>
      </c>
      <c r="F10" s="92">
        <v>400</v>
      </c>
      <c r="G10" s="92">
        <v>800</v>
      </c>
      <c r="H10" s="93" t="s">
        <v>20</v>
      </c>
      <c r="I10" s="91">
        <v>3900</v>
      </c>
      <c r="J10" s="92">
        <v>2000</v>
      </c>
      <c r="K10" s="92">
        <v>1400</v>
      </c>
      <c r="L10" s="92">
        <v>300</v>
      </c>
      <c r="M10" s="92">
        <v>100</v>
      </c>
      <c r="N10" s="94">
        <v>0</v>
      </c>
      <c r="O10" s="91">
        <v>85100</v>
      </c>
      <c r="P10" s="92">
        <v>18000</v>
      </c>
      <c r="Q10" s="92">
        <v>21400</v>
      </c>
      <c r="R10" s="92">
        <v>34200</v>
      </c>
      <c r="S10" s="92">
        <v>11300</v>
      </c>
      <c r="T10" s="93">
        <v>200</v>
      </c>
      <c r="U10" s="90">
        <v>600</v>
      </c>
      <c r="V10" s="1"/>
      <c r="W10" s="3">
        <f t="shared" si="0"/>
        <v>118700</v>
      </c>
      <c r="X10" s="3"/>
      <c r="Y10" s="59" t="s">
        <v>16</v>
      </c>
      <c r="Z10" s="60" t="s">
        <v>14</v>
      </c>
      <c r="AA10" s="59" t="s">
        <v>19</v>
      </c>
      <c r="AB10" s="60" t="s">
        <v>15</v>
      </c>
      <c r="AC10" s="5"/>
    </row>
    <row r="11" spans="1:29" ht="15" customHeight="1">
      <c r="A11" s="9" t="s">
        <v>7</v>
      </c>
      <c r="B11" s="81">
        <v>1300</v>
      </c>
      <c r="C11" s="82">
        <v>400</v>
      </c>
      <c r="D11" s="83">
        <v>400</v>
      </c>
      <c r="E11" s="83">
        <v>100</v>
      </c>
      <c r="F11" s="95" t="s">
        <v>0</v>
      </c>
      <c r="G11" s="83">
        <v>0</v>
      </c>
      <c r="H11" s="85" t="s">
        <v>0</v>
      </c>
      <c r="I11" s="82">
        <v>100</v>
      </c>
      <c r="J11" s="83" t="s">
        <v>20</v>
      </c>
      <c r="K11" s="83">
        <v>100</v>
      </c>
      <c r="L11" s="95" t="s">
        <v>20</v>
      </c>
      <c r="M11" s="95" t="s">
        <v>0</v>
      </c>
      <c r="N11" s="85" t="s">
        <v>0</v>
      </c>
      <c r="O11" s="82">
        <v>800</v>
      </c>
      <c r="P11" s="83">
        <v>100</v>
      </c>
      <c r="Q11" s="83">
        <v>200</v>
      </c>
      <c r="R11" s="83">
        <v>300</v>
      </c>
      <c r="S11" s="83">
        <v>200</v>
      </c>
      <c r="T11" s="85" t="s">
        <v>0</v>
      </c>
      <c r="U11" s="96">
        <v>100</v>
      </c>
      <c r="V11" s="1"/>
      <c r="W11" s="3">
        <f>C11+I11+O11+0</f>
        <v>1300</v>
      </c>
      <c r="X11" s="62" t="s">
        <v>7</v>
      </c>
      <c r="Y11" s="61">
        <f>D11+P11</f>
        <v>500</v>
      </c>
      <c r="Z11" s="61">
        <f>E11+K11+Q11</f>
        <v>400</v>
      </c>
      <c r="AA11" s="61">
        <f>+R11</f>
        <v>300</v>
      </c>
      <c r="AB11" s="61">
        <f>G11+S11</f>
        <v>200</v>
      </c>
      <c r="AC11" s="5"/>
    </row>
    <row r="12" spans="1:29" ht="15" customHeight="1">
      <c r="A12" s="9" t="s">
        <v>8</v>
      </c>
      <c r="B12" s="81">
        <v>73600</v>
      </c>
      <c r="C12" s="82">
        <v>2600</v>
      </c>
      <c r="D12" s="83">
        <v>1700</v>
      </c>
      <c r="E12" s="83">
        <v>700</v>
      </c>
      <c r="F12" s="83">
        <v>100</v>
      </c>
      <c r="G12" s="83">
        <v>100</v>
      </c>
      <c r="H12" s="85" t="s">
        <v>20</v>
      </c>
      <c r="I12" s="82">
        <v>2100</v>
      </c>
      <c r="J12" s="83">
        <v>1000</v>
      </c>
      <c r="K12" s="83">
        <v>800</v>
      </c>
      <c r="L12" s="83">
        <v>100</v>
      </c>
      <c r="M12" s="83">
        <v>100</v>
      </c>
      <c r="N12" s="85" t="s">
        <v>20</v>
      </c>
      <c r="O12" s="82">
        <v>68800</v>
      </c>
      <c r="P12" s="83">
        <v>15400</v>
      </c>
      <c r="Q12" s="83">
        <v>18400</v>
      </c>
      <c r="R12" s="83">
        <v>25200</v>
      </c>
      <c r="S12" s="83">
        <v>9600</v>
      </c>
      <c r="T12" s="84">
        <v>200</v>
      </c>
      <c r="U12" s="81">
        <v>100</v>
      </c>
      <c r="V12" s="1"/>
      <c r="W12" s="3">
        <f t="shared" si="0"/>
        <v>73600</v>
      </c>
      <c r="X12" s="62" t="s">
        <v>8</v>
      </c>
      <c r="Y12" s="61">
        <f>D12+J12+P12</f>
        <v>18100</v>
      </c>
      <c r="Z12" s="61">
        <f>E12+K12+Q12</f>
        <v>19900</v>
      </c>
      <c r="AA12" s="61">
        <f>F12+L12+R12</f>
        <v>25400</v>
      </c>
      <c r="AB12" s="61">
        <f>G12+M12+S12</f>
        <v>9800</v>
      </c>
      <c r="AC12" s="5"/>
    </row>
    <row r="13" spans="1:29" ht="15" customHeight="1">
      <c r="A13" s="9" t="s">
        <v>9</v>
      </c>
      <c r="B13" s="81">
        <v>4700</v>
      </c>
      <c r="C13" s="82">
        <v>3800</v>
      </c>
      <c r="D13" s="83">
        <v>2100</v>
      </c>
      <c r="E13" s="83">
        <v>1600</v>
      </c>
      <c r="F13" s="83">
        <v>100</v>
      </c>
      <c r="G13" s="83">
        <v>0</v>
      </c>
      <c r="H13" s="84" t="s">
        <v>20</v>
      </c>
      <c r="I13" s="82">
        <v>200</v>
      </c>
      <c r="J13" s="83">
        <v>100</v>
      </c>
      <c r="K13" s="95">
        <v>100</v>
      </c>
      <c r="L13" s="95" t="s">
        <v>20</v>
      </c>
      <c r="M13" s="95" t="s">
        <v>21</v>
      </c>
      <c r="N13" s="85" t="s">
        <v>20</v>
      </c>
      <c r="O13" s="82">
        <v>600</v>
      </c>
      <c r="P13" s="83" t="s">
        <v>0</v>
      </c>
      <c r="Q13" s="83">
        <v>100</v>
      </c>
      <c r="R13" s="83">
        <v>500</v>
      </c>
      <c r="S13" s="95">
        <v>0</v>
      </c>
      <c r="T13" s="84" t="s">
        <v>0</v>
      </c>
      <c r="U13" s="81">
        <v>0</v>
      </c>
      <c r="V13" s="1"/>
      <c r="W13" s="3">
        <f t="shared" si="0"/>
        <v>4600</v>
      </c>
      <c r="X13" s="62" t="s">
        <v>9</v>
      </c>
      <c r="Y13" s="61">
        <f>D13+J13</f>
        <v>2200</v>
      </c>
      <c r="Z13" s="61">
        <f>E13+Q13</f>
        <v>1700</v>
      </c>
      <c r="AA13" s="61">
        <f>F13+R13</f>
        <v>600</v>
      </c>
      <c r="AB13" s="61">
        <f>G13+S13</f>
        <v>0</v>
      </c>
      <c r="AC13" s="5"/>
    </row>
    <row r="14" spans="1:29" ht="15" customHeight="1">
      <c r="A14" s="10" t="s">
        <v>10</v>
      </c>
      <c r="B14" s="86">
        <v>39200</v>
      </c>
      <c r="C14" s="87">
        <v>22200</v>
      </c>
      <c r="D14" s="88">
        <v>13400</v>
      </c>
      <c r="E14" s="88">
        <v>7900</v>
      </c>
      <c r="F14" s="88">
        <v>300</v>
      </c>
      <c r="G14" s="88">
        <v>600</v>
      </c>
      <c r="H14" s="97" t="s">
        <v>20</v>
      </c>
      <c r="I14" s="87">
        <v>1600</v>
      </c>
      <c r="J14" s="88">
        <v>900</v>
      </c>
      <c r="K14" s="88">
        <v>400</v>
      </c>
      <c r="L14" s="98">
        <v>200</v>
      </c>
      <c r="M14" s="98">
        <v>0</v>
      </c>
      <c r="N14" s="97">
        <v>0</v>
      </c>
      <c r="O14" s="87">
        <v>15000</v>
      </c>
      <c r="P14" s="88">
        <v>2500</v>
      </c>
      <c r="Q14" s="88">
        <v>2700</v>
      </c>
      <c r="R14" s="88">
        <v>8200</v>
      </c>
      <c r="S14" s="88">
        <v>1500</v>
      </c>
      <c r="T14" s="97" t="s">
        <v>0</v>
      </c>
      <c r="U14" s="86">
        <v>400</v>
      </c>
      <c r="V14" s="1"/>
      <c r="W14" s="3">
        <f t="shared" si="0"/>
        <v>39200</v>
      </c>
      <c r="X14" s="62" t="s">
        <v>10</v>
      </c>
      <c r="Y14" s="61">
        <f>D14+J14+P14</f>
        <v>16800</v>
      </c>
      <c r="Z14" s="61">
        <f>E14+K14+Q14</f>
        <v>11000</v>
      </c>
      <c r="AA14" s="61">
        <f>F14+R14</f>
        <v>8500</v>
      </c>
      <c r="AB14" s="61">
        <f>G14+M14+S14</f>
        <v>2100</v>
      </c>
      <c r="AC14" s="5"/>
    </row>
    <row r="15" spans="1:29" ht="15" customHeight="1">
      <c r="A15" s="12" t="s">
        <v>12</v>
      </c>
      <c r="B15" s="99">
        <v>691200</v>
      </c>
      <c r="C15" s="100">
        <v>65700</v>
      </c>
      <c r="D15" s="101">
        <v>17000</v>
      </c>
      <c r="E15" s="101">
        <v>43000</v>
      </c>
      <c r="F15" s="101">
        <v>3000</v>
      </c>
      <c r="G15" s="101">
        <v>2600</v>
      </c>
      <c r="H15" s="102">
        <v>100</v>
      </c>
      <c r="I15" s="100">
        <v>8500</v>
      </c>
      <c r="J15" s="101">
        <v>1400</v>
      </c>
      <c r="K15" s="101">
        <v>5500</v>
      </c>
      <c r="L15" s="101">
        <v>700</v>
      </c>
      <c r="M15" s="101">
        <v>900</v>
      </c>
      <c r="N15" s="102">
        <v>0</v>
      </c>
      <c r="O15" s="100">
        <v>615000</v>
      </c>
      <c r="P15" s="101">
        <v>16600</v>
      </c>
      <c r="Q15" s="101">
        <v>75400</v>
      </c>
      <c r="R15" s="101">
        <v>441700</v>
      </c>
      <c r="S15" s="101">
        <v>80700</v>
      </c>
      <c r="T15" s="102">
        <v>500</v>
      </c>
      <c r="U15" s="99">
        <v>2100</v>
      </c>
      <c r="V15" s="1"/>
      <c r="W15" s="3">
        <f t="shared" si="0"/>
        <v>691300</v>
      </c>
      <c r="X15" s="3"/>
      <c r="Y15" s="59" t="s">
        <v>16</v>
      </c>
      <c r="Z15" s="60" t="s">
        <v>14</v>
      </c>
      <c r="AA15" s="59" t="s">
        <v>19</v>
      </c>
      <c r="AB15" s="60" t="s">
        <v>15</v>
      </c>
      <c r="AC15" s="5"/>
    </row>
    <row r="16" spans="1:29" ht="15" customHeight="1">
      <c r="A16" s="9" t="s">
        <v>7</v>
      </c>
      <c r="B16" s="81">
        <v>7900</v>
      </c>
      <c r="C16" s="82">
        <v>2400</v>
      </c>
      <c r="D16" s="83">
        <v>700</v>
      </c>
      <c r="E16" s="83">
        <v>1300</v>
      </c>
      <c r="F16" s="83">
        <v>300</v>
      </c>
      <c r="G16" s="83">
        <v>200</v>
      </c>
      <c r="H16" s="84" t="s">
        <v>20</v>
      </c>
      <c r="I16" s="82">
        <v>300</v>
      </c>
      <c r="J16" s="83">
        <v>100</v>
      </c>
      <c r="K16" s="83">
        <v>200</v>
      </c>
      <c r="L16" s="83" t="s">
        <v>20</v>
      </c>
      <c r="M16" s="83">
        <v>0</v>
      </c>
      <c r="N16" s="85" t="s">
        <v>20</v>
      </c>
      <c r="O16" s="82">
        <v>5000</v>
      </c>
      <c r="P16" s="83">
        <v>100</v>
      </c>
      <c r="Q16" s="83">
        <v>800</v>
      </c>
      <c r="R16" s="83">
        <v>3800</v>
      </c>
      <c r="S16" s="83">
        <v>300</v>
      </c>
      <c r="T16" s="85" t="s">
        <v>0</v>
      </c>
      <c r="U16" s="81">
        <v>200</v>
      </c>
      <c r="V16" s="1"/>
      <c r="W16" s="3">
        <f t="shared" si="0"/>
        <v>7900</v>
      </c>
      <c r="X16" s="62" t="s">
        <v>7</v>
      </c>
      <c r="Y16" s="61">
        <f aca="true" t="shared" si="2" ref="Y16:AB19">D16+J16+P16</f>
        <v>900</v>
      </c>
      <c r="Z16" s="61">
        <f t="shared" si="2"/>
        <v>2300</v>
      </c>
      <c r="AA16" s="61">
        <f>F16+R16</f>
        <v>4100</v>
      </c>
      <c r="AB16" s="61">
        <f>G16+M16+S16</f>
        <v>500</v>
      </c>
      <c r="AC16" s="5"/>
    </row>
    <row r="17" spans="1:29" ht="15" customHeight="1">
      <c r="A17" s="9" t="s">
        <v>8</v>
      </c>
      <c r="B17" s="81">
        <v>505500</v>
      </c>
      <c r="C17" s="82">
        <v>5800</v>
      </c>
      <c r="D17" s="83">
        <v>1300</v>
      </c>
      <c r="E17" s="83">
        <v>3800</v>
      </c>
      <c r="F17" s="83">
        <v>300</v>
      </c>
      <c r="G17" s="83">
        <v>300</v>
      </c>
      <c r="H17" s="85">
        <v>0</v>
      </c>
      <c r="I17" s="82">
        <v>5300</v>
      </c>
      <c r="J17" s="83">
        <v>700</v>
      </c>
      <c r="K17" s="83">
        <v>3300</v>
      </c>
      <c r="L17" s="83">
        <v>600</v>
      </c>
      <c r="M17" s="83">
        <v>700</v>
      </c>
      <c r="N17" s="84">
        <v>0</v>
      </c>
      <c r="O17" s="82">
        <v>494000</v>
      </c>
      <c r="P17" s="83">
        <v>14400</v>
      </c>
      <c r="Q17" s="83">
        <v>66300</v>
      </c>
      <c r="R17" s="83">
        <v>344500</v>
      </c>
      <c r="S17" s="83">
        <v>68400</v>
      </c>
      <c r="T17" s="84">
        <v>500</v>
      </c>
      <c r="U17" s="81">
        <v>400</v>
      </c>
      <c r="V17" s="1"/>
      <c r="W17" s="3">
        <f t="shared" si="0"/>
        <v>505500</v>
      </c>
      <c r="X17" s="62" t="s">
        <v>8</v>
      </c>
      <c r="Y17" s="61">
        <f t="shared" si="2"/>
        <v>16400</v>
      </c>
      <c r="Z17" s="61">
        <f t="shared" si="2"/>
        <v>73400</v>
      </c>
      <c r="AA17" s="61">
        <f t="shared" si="2"/>
        <v>345400</v>
      </c>
      <c r="AB17" s="61">
        <f t="shared" si="2"/>
        <v>69400</v>
      </c>
      <c r="AC17" s="5"/>
    </row>
    <row r="18" spans="1:29" ht="15" customHeight="1">
      <c r="A18" s="9" t="s">
        <v>9</v>
      </c>
      <c r="B18" s="81">
        <v>36900</v>
      </c>
      <c r="C18" s="82">
        <v>13800</v>
      </c>
      <c r="D18" s="83">
        <v>3100</v>
      </c>
      <c r="E18" s="83">
        <v>9800</v>
      </c>
      <c r="F18" s="83">
        <v>600</v>
      </c>
      <c r="G18" s="83">
        <v>300</v>
      </c>
      <c r="H18" s="84" t="s">
        <v>20</v>
      </c>
      <c r="I18" s="82">
        <v>400</v>
      </c>
      <c r="J18" s="83">
        <v>200</v>
      </c>
      <c r="K18" s="83">
        <v>200</v>
      </c>
      <c r="L18" s="83" t="s">
        <v>36</v>
      </c>
      <c r="M18" s="83" t="s">
        <v>20</v>
      </c>
      <c r="N18" s="85" t="s">
        <v>20</v>
      </c>
      <c r="O18" s="82">
        <v>22600</v>
      </c>
      <c r="P18" s="83">
        <v>400</v>
      </c>
      <c r="Q18" s="83">
        <v>500</v>
      </c>
      <c r="R18" s="83">
        <v>20400</v>
      </c>
      <c r="S18" s="83">
        <v>1300</v>
      </c>
      <c r="T18" s="85" t="s">
        <v>0</v>
      </c>
      <c r="U18" s="81">
        <v>100</v>
      </c>
      <c r="V18" s="1"/>
      <c r="W18" s="3">
        <f t="shared" si="0"/>
        <v>36900</v>
      </c>
      <c r="X18" s="62" t="s">
        <v>9</v>
      </c>
      <c r="Y18" s="61">
        <f t="shared" si="2"/>
        <v>3700</v>
      </c>
      <c r="Z18" s="61">
        <f t="shared" si="2"/>
        <v>10500</v>
      </c>
      <c r="AA18" s="61">
        <f>F18+R18</f>
        <v>21000</v>
      </c>
      <c r="AB18" s="61">
        <f>G18+S18</f>
        <v>1600</v>
      </c>
      <c r="AC18" s="5"/>
    </row>
    <row r="19" spans="1:29" ht="15" customHeight="1">
      <c r="A19" s="10" t="s">
        <v>10</v>
      </c>
      <c r="B19" s="86">
        <v>140900</v>
      </c>
      <c r="C19" s="87">
        <v>43700</v>
      </c>
      <c r="D19" s="88">
        <v>12000</v>
      </c>
      <c r="E19" s="88">
        <v>28100</v>
      </c>
      <c r="F19" s="88">
        <v>1800</v>
      </c>
      <c r="G19" s="88">
        <v>1700</v>
      </c>
      <c r="H19" s="89">
        <v>100</v>
      </c>
      <c r="I19" s="87">
        <v>2500</v>
      </c>
      <c r="J19" s="88">
        <v>500</v>
      </c>
      <c r="K19" s="88">
        <v>1800</v>
      </c>
      <c r="L19" s="88">
        <v>100</v>
      </c>
      <c r="M19" s="88">
        <v>100</v>
      </c>
      <c r="N19" s="89" t="s">
        <v>20</v>
      </c>
      <c r="O19" s="87">
        <v>93300</v>
      </c>
      <c r="P19" s="88">
        <v>1800</v>
      </c>
      <c r="Q19" s="88">
        <v>7800</v>
      </c>
      <c r="R19" s="88">
        <v>73000</v>
      </c>
      <c r="S19" s="88">
        <v>10700</v>
      </c>
      <c r="T19" s="89">
        <v>100</v>
      </c>
      <c r="U19" s="86">
        <v>1400</v>
      </c>
      <c r="V19" s="1"/>
      <c r="W19" s="3">
        <f t="shared" si="0"/>
        <v>140900</v>
      </c>
      <c r="X19" s="62" t="s">
        <v>10</v>
      </c>
      <c r="Y19" s="61">
        <f t="shared" si="2"/>
        <v>14300</v>
      </c>
      <c r="Z19" s="61">
        <f t="shared" si="2"/>
        <v>37700</v>
      </c>
      <c r="AA19" s="61">
        <f t="shared" si="2"/>
        <v>74900</v>
      </c>
      <c r="AB19" s="61">
        <f>G19+M19+S19</f>
        <v>12500</v>
      </c>
      <c r="AC19" s="5"/>
    </row>
    <row r="20" spans="1:24" ht="6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  <c r="W20" s="3"/>
      <c r="X20" s="3"/>
    </row>
    <row r="21" spans="1:22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 t="s">
        <v>23</v>
      </c>
      <c r="V21" s="1"/>
    </row>
    <row r="22" spans="1:22" ht="15" customHeight="1">
      <c r="A22" s="132" t="s">
        <v>18</v>
      </c>
      <c r="B22" s="134" t="s">
        <v>5</v>
      </c>
      <c r="C22" s="134" t="s">
        <v>30</v>
      </c>
      <c r="D22" s="134"/>
      <c r="E22" s="134"/>
      <c r="F22" s="134"/>
      <c r="G22" s="134"/>
      <c r="H22" s="134"/>
      <c r="I22" s="134" t="s">
        <v>2</v>
      </c>
      <c r="J22" s="134"/>
      <c r="K22" s="134"/>
      <c r="L22" s="134"/>
      <c r="M22" s="134"/>
      <c r="N22" s="134"/>
      <c r="O22" s="134" t="s">
        <v>3</v>
      </c>
      <c r="P22" s="134"/>
      <c r="Q22" s="134"/>
      <c r="R22" s="134"/>
      <c r="S22" s="134"/>
      <c r="T22" s="134"/>
      <c r="U22" s="134" t="s">
        <v>4</v>
      </c>
      <c r="V22" s="1"/>
    </row>
    <row r="23" spans="1:28" ht="15" customHeight="1">
      <c r="A23" s="132"/>
      <c r="B23" s="134"/>
      <c r="C23" s="129" t="s">
        <v>13</v>
      </c>
      <c r="D23" s="127" t="s">
        <v>16</v>
      </c>
      <c r="E23" s="119" t="s">
        <v>14</v>
      </c>
      <c r="F23" s="127" t="s">
        <v>19</v>
      </c>
      <c r="G23" s="119" t="s">
        <v>15</v>
      </c>
      <c r="H23" s="123" t="s">
        <v>4</v>
      </c>
      <c r="I23" s="129" t="s">
        <v>13</v>
      </c>
      <c r="J23" s="127" t="s">
        <v>16</v>
      </c>
      <c r="K23" s="119" t="s">
        <v>14</v>
      </c>
      <c r="L23" s="127" t="s">
        <v>19</v>
      </c>
      <c r="M23" s="119" t="s">
        <v>15</v>
      </c>
      <c r="N23" s="123" t="s">
        <v>4</v>
      </c>
      <c r="O23" s="129" t="s">
        <v>13</v>
      </c>
      <c r="P23" s="127" t="s">
        <v>16</v>
      </c>
      <c r="Q23" s="119" t="s">
        <v>14</v>
      </c>
      <c r="R23" s="127" t="s">
        <v>19</v>
      </c>
      <c r="S23" s="119" t="s">
        <v>15</v>
      </c>
      <c r="T23" s="123" t="s">
        <v>4</v>
      </c>
      <c r="U23" s="134"/>
      <c r="V23" s="1"/>
      <c r="Y23" s="61">
        <f>D25+J25+P25</f>
        <v>48300</v>
      </c>
      <c r="Z23" s="61">
        <f>E25+K25+Q25</f>
        <v>95500</v>
      </c>
      <c r="AA23" s="61">
        <f>F25+L25+R25</f>
        <v>360700</v>
      </c>
      <c r="AB23" s="61">
        <f>G25+M25+S25</f>
        <v>65800</v>
      </c>
    </row>
    <row r="24" spans="1:28" ht="15" customHeight="1" thickBot="1">
      <c r="A24" s="133"/>
      <c r="B24" s="135"/>
      <c r="C24" s="130"/>
      <c r="D24" s="128"/>
      <c r="E24" s="120"/>
      <c r="F24" s="128"/>
      <c r="G24" s="120"/>
      <c r="H24" s="124"/>
      <c r="I24" s="130"/>
      <c r="J24" s="128"/>
      <c r="K24" s="120"/>
      <c r="L24" s="128"/>
      <c r="M24" s="120"/>
      <c r="N24" s="124"/>
      <c r="O24" s="130"/>
      <c r="P24" s="128"/>
      <c r="Q24" s="120"/>
      <c r="R24" s="128"/>
      <c r="S24" s="120"/>
      <c r="T24" s="124"/>
      <c r="U24" s="135"/>
      <c r="V24" s="1"/>
      <c r="Y24" s="61">
        <f>SUM(Y26:Y29)</f>
        <v>48300</v>
      </c>
      <c r="Z24" s="61">
        <f>SUM(Z26:Z29)</f>
        <v>95500</v>
      </c>
      <c r="AA24" s="61">
        <f>SUM(AA26:AA29)</f>
        <v>360700</v>
      </c>
      <c r="AB24" s="61">
        <f>SUM(AB26:AB29)</f>
        <v>65700</v>
      </c>
    </row>
    <row r="25" spans="1:28" ht="15" customHeight="1" thickTop="1">
      <c r="A25" s="17" t="s">
        <v>6</v>
      </c>
      <c r="B25" s="18">
        <v>572900</v>
      </c>
      <c r="C25" s="19">
        <v>55300</v>
      </c>
      <c r="D25" s="20">
        <v>19700</v>
      </c>
      <c r="E25" s="20">
        <v>30400</v>
      </c>
      <c r="F25" s="20">
        <v>2400</v>
      </c>
      <c r="G25" s="20">
        <v>2900</v>
      </c>
      <c r="H25" s="21">
        <v>0</v>
      </c>
      <c r="I25" s="19">
        <v>7100</v>
      </c>
      <c r="J25" s="20">
        <v>2200</v>
      </c>
      <c r="K25" s="20">
        <v>3900</v>
      </c>
      <c r="L25" s="20">
        <v>600</v>
      </c>
      <c r="M25" s="20">
        <v>400</v>
      </c>
      <c r="N25" s="21">
        <v>0</v>
      </c>
      <c r="O25" s="19">
        <v>508200</v>
      </c>
      <c r="P25" s="20">
        <v>26400</v>
      </c>
      <c r="Q25" s="20">
        <v>61200</v>
      </c>
      <c r="R25" s="20">
        <v>357700</v>
      </c>
      <c r="S25" s="20">
        <v>62500</v>
      </c>
      <c r="T25" s="21">
        <v>400</v>
      </c>
      <c r="U25" s="18">
        <v>2300</v>
      </c>
      <c r="V25" s="1"/>
      <c r="X25" s="3"/>
      <c r="Y25" s="59" t="s">
        <v>16</v>
      </c>
      <c r="Z25" s="60" t="s">
        <v>14</v>
      </c>
      <c r="AA25" s="59" t="s">
        <v>19</v>
      </c>
      <c r="AB25" s="60" t="s">
        <v>15</v>
      </c>
    </row>
    <row r="26" spans="1:28" ht="15" customHeight="1">
      <c r="A26" s="9" t="s">
        <v>7</v>
      </c>
      <c r="B26" s="22">
        <v>6300</v>
      </c>
      <c r="C26" s="23">
        <v>1000</v>
      </c>
      <c r="D26" s="24">
        <v>200</v>
      </c>
      <c r="E26" s="24">
        <v>600</v>
      </c>
      <c r="F26" s="24">
        <v>100</v>
      </c>
      <c r="G26" s="24">
        <v>100</v>
      </c>
      <c r="H26" s="25" t="s">
        <v>0</v>
      </c>
      <c r="I26" s="23">
        <v>300</v>
      </c>
      <c r="J26" s="24">
        <v>100</v>
      </c>
      <c r="K26" s="24">
        <v>200</v>
      </c>
      <c r="L26" s="103" t="s">
        <v>0</v>
      </c>
      <c r="M26" s="103" t="s">
        <v>0</v>
      </c>
      <c r="N26" s="104" t="s">
        <v>0</v>
      </c>
      <c r="O26" s="23">
        <v>4700</v>
      </c>
      <c r="P26" s="24">
        <v>100</v>
      </c>
      <c r="Q26" s="24">
        <v>700</v>
      </c>
      <c r="R26" s="24">
        <v>3500</v>
      </c>
      <c r="S26" s="24">
        <v>400</v>
      </c>
      <c r="T26" s="104" t="s">
        <v>0</v>
      </c>
      <c r="U26" s="22">
        <v>300</v>
      </c>
      <c r="V26" s="1"/>
      <c r="X26" s="62" t="s">
        <v>7</v>
      </c>
      <c r="Y26" s="61">
        <f aca="true" t="shared" si="3" ref="Y26:Z29">D26+J26+P26</f>
        <v>400</v>
      </c>
      <c r="Z26" s="61">
        <f t="shared" si="3"/>
        <v>1500</v>
      </c>
      <c r="AA26" s="61">
        <f>F26+R26</f>
        <v>3600</v>
      </c>
      <c r="AB26" s="61">
        <f>G26+S26</f>
        <v>500</v>
      </c>
    </row>
    <row r="27" spans="1:28" ht="15" customHeight="1">
      <c r="A27" s="9" t="s">
        <v>8</v>
      </c>
      <c r="B27" s="22">
        <v>407200</v>
      </c>
      <c r="C27" s="23">
        <v>5200</v>
      </c>
      <c r="D27" s="24">
        <v>1500</v>
      </c>
      <c r="E27" s="24">
        <v>2900</v>
      </c>
      <c r="F27" s="24">
        <v>300</v>
      </c>
      <c r="G27" s="24">
        <v>500</v>
      </c>
      <c r="H27" s="104" t="s">
        <v>0</v>
      </c>
      <c r="I27" s="23">
        <v>3700</v>
      </c>
      <c r="J27" s="24">
        <v>1100</v>
      </c>
      <c r="K27" s="24">
        <v>2100</v>
      </c>
      <c r="L27" s="24">
        <v>300</v>
      </c>
      <c r="M27" s="24">
        <v>300</v>
      </c>
      <c r="N27" s="25" t="s">
        <v>0</v>
      </c>
      <c r="O27" s="23">
        <v>398000</v>
      </c>
      <c r="P27" s="24">
        <v>22600</v>
      </c>
      <c r="Q27" s="24">
        <v>51900</v>
      </c>
      <c r="R27" s="24">
        <v>271900</v>
      </c>
      <c r="S27" s="24">
        <v>51200</v>
      </c>
      <c r="T27" s="25">
        <v>400</v>
      </c>
      <c r="U27" s="22">
        <v>300</v>
      </c>
      <c r="V27" s="1"/>
      <c r="X27" s="62" t="s">
        <v>8</v>
      </c>
      <c r="Y27" s="61">
        <f t="shared" si="3"/>
        <v>25200</v>
      </c>
      <c r="Z27" s="61">
        <f t="shared" si="3"/>
        <v>56900</v>
      </c>
      <c r="AA27" s="61">
        <f aca="true" t="shared" si="4" ref="AA27:AB29">F27+L27+R27</f>
        <v>272500</v>
      </c>
      <c r="AB27" s="61">
        <f t="shared" si="4"/>
        <v>52000</v>
      </c>
    </row>
    <row r="28" spans="1:28" ht="15" customHeight="1">
      <c r="A28" s="9" t="s">
        <v>9</v>
      </c>
      <c r="B28" s="22">
        <v>31100</v>
      </c>
      <c r="C28" s="23">
        <v>12300</v>
      </c>
      <c r="D28" s="24">
        <v>4200</v>
      </c>
      <c r="E28" s="24">
        <v>7200</v>
      </c>
      <c r="F28" s="24">
        <v>500</v>
      </c>
      <c r="G28" s="24">
        <v>300</v>
      </c>
      <c r="H28" s="25" t="s">
        <v>0</v>
      </c>
      <c r="I28" s="23">
        <v>400</v>
      </c>
      <c r="J28" s="24">
        <v>200</v>
      </c>
      <c r="K28" s="24">
        <v>200</v>
      </c>
      <c r="L28" s="24" t="s">
        <v>0</v>
      </c>
      <c r="M28" s="24" t="s">
        <v>0</v>
      </c>
      <c r="N28" s="104" t="s">
        <v>0</v>
      </c>
      <c r="O28" s="23">
        <v>18200</v>
      </c>
      <c r="P28" s="24">
        <v>300</v>
      </c>
      <c r="Q28" s="24">
        <v>400</v>
      </c>
      <c r="R28" s="24">
        <v>16300</v>
      </c>
      <c r="S28" s="24">
        <v>1200</v>
      </c>
      <c r="T28" s="25" t="s">
        <v>0</v>
      </c>
      <c r="U28" s="22">
        <v>100</v>
      </c>
      <c r="V28" s="1"/>
      <c r="X28" s="62" t="s">
        <v>9</v>
      </c>
      <c r="Y28" s="61">
        <f t="shared" si="3"/>
        <v>4700</v>
      </c>
      <c r="Z28" s="61">
        <f t="shared" si="3"/>
        <v>7800</v>
      </c>
      <c r="AA28" s="61">
        <f>F28+R28</f>
        <v>16800</v>
      </c>
      <c r="AB28" s="61">
        <f>G28+S28</f>
        <v>1500</v>
      </c>
    </row>
    <row r="29" spans="1:28" ht="15" customHeight="1">
      <c r="A29" s="26" t="s">
        <v>10</v>
      </c>
      <c r="B29" s="105">
        <v>128400</v>
      </c>
      <c r="C29" s="106">
        <v>36800</v>
      </c>
      <c r="D29" s="107">
        <v>13700</v>
      </c>
      <c r="E29" s="107">
        <v>19700</v>
      </c>
      <c r="F29" s="107">
        <v>1500</v>
      </c>
      <c r="G29" s="107">
        <v>1900</v>
      </c>
      <c r="H29" s="108">
        <v>0</v>
      </c>
      <c r="I29" s="106">
        <v>2700</v>
      </c>
      <c r="J29" s="107">
        <v>900</v>
      </c>
      <c r="K29" s="107">
        <v>1400</v>
      </c>
      <c r="L29" s="107">
        <v>200</v>
      </c>
      <c r="M29" s="107">
        <v>100</v>
      </c>
      <c r="N29" s="109">
        <v>0</v>
      </c>
      <c r="O29" s="106">
        <v>87300</v>
      </c>
      <c r="P29" s="107">
        <v>3400</v>
      </c>
      <c r="Q29" s="107">
        <v>8200</v>
      </c>
      <c r="R29" s="107">
        <v>66100</v>
      </c>
      <c r="S29" s="107">
        <v>9700</v>
      </c>
      <c r="T29" s="109">
        <v>0</v>
      </c>
      <c r="U29" s="105">
        <v>1500</v>
      </c>
      <c r="V29" s="1"/>
      <c r="X29" s="62" t="s">
        <v>10</v>
      </c>
      <c r="Y29" s="61">
        <f t="shared" si="3"/>
        <v>18000</v>
      </c>
      <c r="Z29" s="61">
        <f t="shared" si="3"/>
        <v>29300</v>
      </c>
      <c r="AA29" s="61">
        <f t="shared" si="4"/>
        <v>67800</v>
      </c>
      <c r="AB29" s="61">
        <f t="shared" si="4"/>
        <v>11700</v>
      </c>
    </row>
    <row r="30" spans="1:28" ht="15" customHeight="1">
      <c r="A30" s="12" t="s">
        <v>11</v>
      </c>
      <c r="B30" s="110">
        <v>79500</v>
      </c>
      <c r="C30" s="111">
        <v>17900</v>
      </c>
      <c r="D30" s="27">
        <v>10500</v>
      </c>
      <c r="E30" s="27">
        <v>6500</v>
      </c>
      <c r="F30" s="27">
        <v>200</v>
      </c>
      <c r="G30" s="27">
        <v>700</v>
      </c>
      <c r="H30" s="112" t="s">
        <v>0</v>
      </c>
      <c r="I30" s="111">
        <v>2500</v>
      </c>
      <c r="J30" s="27">
        <v>1200</v>
      </c>
      <c r="K30" s="27">
        <v>1000</v>
      </c>
      <c r="L30" s="27">
        <v>200</v>
      </c>
      <c r="M30" s="27" t="s">
        <v>0</v>
      </c>
      <c r="N30" s="113">
        <v>0</v>
      </c>
      <c r="O30" s="111">
        <v>58600</v>
      </c>
      <c r="P30" s="27">
        <v>13700</v>
      </c>
      <c r="Q30" s="27">
        <v>14000</v>
      </c>
      <c r="R30" s="27">
        <v>23700</v>
      </c>
      <c r="S30" s="27">
        <v>7000</v>
      </c>
      <c r="T30" s="112">
        <v>100</v>
      </c>
      <c r="U30" s="110">
        <v>500</v>
      </c>
      <c r="V30" s="1"/>
      <c r="X30" s="3"/>
      <c r="Y30" s="59" t="s">
        <v>16</v>
      </c>
      <c r="Z30" s="60" t="s">
        <v>14</v>
      </c>
      <c r="AA30" s="59" t="s">
        <v>19</v>
      </c>
      <c r="AB30" s="60" t="s">
        <v>15</v>
      </c>
    </row>
    <row r="31" spans="1:28" ht="15" customHeight="1">
      <c r="A31" s="9" t="s">
        <v>7</v>
      </c>
      <c r="B31" s="22">
        <v>800</v>
      </c>
      <c r="C31" s="23">
        <v>200</v>
      </c>
      <c r="D31" s="24">
        <v>100</v>
      </c>
      <c r="E31" s="24">
        <v>0</v>
      </c>
      <c r="F31" s="103" t="s">
        <v>0</v>
      </c>
      <c r="G31" s="24" t="s">
        <v>0</v>
      </c>
      <c r="H31" s="104" t="s">
        <v>0</v>
      </c>
      <c r="I31" s="23">
        <v>100</v>
      </c>
      <c r="J31" s="24" t="s">
        <v>0</v>
      </c>
      <c r="K31" s="24">
        <v>100</v>
      </c>
      <c r="L31" s="103" t="s">
        <v>0</v>
      </c>
      <c r="M31" s="103" t="s">
        <v>0</v>
      </c>
      <c r="N31" s="104" t="s">
        <v>0</v>
      </c>
      <c r="O31" s="23">
        <v>600</v>
      </c>
      <c r="P31" s="24">
        <v>100</v>
      </c>
      <c r="Q31" s="24">
        <v>100</v>
      </c>
      <c r="R31" s="24">
        <v>200</v>
      </c>
      <c r="S31" s="24">
        <v>100</v>
      </c>
      <c r="T31" s="104" t="s">
        <v>0</v>
      </c>
      <c r="U31" s="114">
        <v>0</v>
      </c>
      <c r="V31" s="1"/>
      <c r="X31" s="62" t="s">
        <v>7</v>
      </c>
      <c r="Y31" s="61">
        <f>D31+P31</f>
        <v>200</v>
      </c>
      <c r="Z31" s="61">
        <f>E31+K31+Q31</f>
        <v>200</v>
      </c>
      <c r="AA31" s="61">
        <f>+R31</f>
        <v>200</v>
      </c>
      <c r="AB31" s="61">
        <f>S31</f>
        <v>100</v>
      </c>
    </row>
    <row r="32" spans="1:28" ht="15" customHeight="1">
      <c r="A32" s="9" t="s">
        <v>8</v>
      </c>
      <c r="B32" s="22">
        <v>48500</v>
      </c>
      <c r="C32" s="23">
        <v>1500</v>
      </c>
      <c r="D32" s="24">
        <v>800</v>
      </c>
      <c r="E32" s="24">
        <v>500</v>
      </c>
      <c r="F32" s="24">
        <v>0</v>
      </c>
      <c r="G32" s="24">
        <v>100</v>
      </c>
      <c r="H32" s="104" t="s">
        <v>0</v>
      </c>
      <c r="I32" s="23">
        <v>1300</v>
      </c>
      <c r="J32" s="24">
        <v>700</v>
      </c>
      <c r="K32" s="24">
        <v>600</v>
      </c>
      <c r="L32" s="24">
        <v>0</v>
      </c>
      <c r="M32" s="24" t="s">
        <v>0</v>
      </c>
      <c r="N32" s="104" t="s">
        <v>0</v>
      </c>
      <c r="O32" s="23">
        <v>45600</v>
      </c>
      <c r="P32" s="24">
        <v>11600</v>
      </c>
      <c r="Q32" s="24">
        <v>11800</v>
      </c>
      <c r="R32" s="24">
        <v>16500</v>
      </c>
      <c r="S32" s="24">
        <v>5700</v>
      </c>
      <c r="T32" s="25">
        <v>100</v>
      </c>
      <c r="U32" s="22">
        <v>100</v>
      </c>
      <c r="V32" s="1"/>
      <c r="X32" s="62" t="s">
        <v>8</v>
      </c>
      <c r="Y32" s="61">
        <f>D32+J32+P32</f>
        <v>13100</v>
      </c>
      <c r="Z32" s="61">
        <f>E32+K32+Q32</f>
        <v>12900</v>
      </c>
      <c r="AA32" s="61">
        <f>F32+L32+R32</f>
        <v>16500</v>
      </c>
      <c r="AB32" s="61">
        <f>G32+S32</f>
        <v>5800</v>
      </c>
    </row>
    <row r="33" spans="1:28" ht="15" customHeight="1">
      <c r="A33" s="9" t="s">
        <v>9</v>
      </c>
      <c r="B33" s="22">
        <v>3700</v>
      </c>
      <c r="C33" s="23">
        <v>3100</v>
      </c>
      <c r="D33" s="24">
        <v>1800</v>
      </c>
      <c r="E33" s="24">
        <v>1200</v>
      </c>
      <c r="F33" s="24">
        <v>0</v>
      </c>
      <c r="G33" s="24">
        <v>0</v>
      </c>
      <c r="H33" s="25" t="s">
        <v>0</v>
      </c>
      <c r="I33" s="23">
        <v>200</v>
      </c>
      <c r="J33" s="24">
        <v>100</v>
      </c>
      <c r="K33" s="103">
        <v>100</v>
      </c>
      <c r="L33" s="103" t="s">
        <v>0</v>
      </c>
      <c r="M33" s="103" t="s">
        <v>0</v>
      </c>
      <c r="N33" s="104" t="s">
        <v>0</v>
      </c>
      <c r="O33" s="23">
        <v>500</v>
      </c>
      <c r="P33" s="24" t="s">
        <v>0</v>
      </c>
      <c r="Q33" s="24">
        <v>100</v>
      </c>
      <c r="R33" s="24">
        <v>400</v>
      </c>
      <c r="S33" s="103">
        <v>0</v>
      </c>
      <c r="T33" s="25" t="s">
        <v>0</v>
      </c>
      <c r="U33" s="22">
        <v>0</v>
      </c>
      <c r="V33" s="1"/>
      <c r="X33" s="62" t="s">
        <v>9</v>
      </c>
      <c r="Y33" s="61">
        <f>D33+J33</f>
        <v>1900</v>
      </c>
      <c r="Z33" s="61">
        <f>E33+Q33</f>
        <v>1300</v>
      </c>
      <c r="AA33" s="61">
        <f>F33+R33</f>
        <v>400</v>
      </c>
      <c r="AB33" s="61">
        <f>G33</f>
        <v>0</v>
      </c>
    </row>
    <row r="34" spans="1:28" ht="15" customHeight="1">
      <c r="A34" s="10" t="s">
        <v>10</v>
      </c>
      <c r="B34" s="28">
        <v>26500</v>
      </c>
      <c r="C34" s="29">
        <v>13200</v>
      </c>
      <c r="D34" s="30">
        <v>7800</v>
      </c>
      <c r="E34" s="30">
        <v>4800</v>
      </c>
      <c r="F34" s="30">
        <v>100</v>
      </c>
      <c r="G34" s="30">
        <v>500</v>
      </c>
      <c r="H34" s="115" t="s">
        <v>0</v>
      </c>
      <c r="I34" s="29">
        <v>1000</v>
      </c>
      <c r="J34" s="30">
        <v>500</v>
      </c>
      <c r="K34" s="30">
        <v>300</v>
      </c>
      <c r="L34" s="116">
        <v>200</v>
      </c>
      <c r="M34" s="116" t="s">
        <v>0</v>
      </c>
      <c r="N34" s="115">
        <v>0</v>
      </c>
      <c r="O34" s="29">
        <v>11900</v>
      </c>
      <c r="P34" s="30">
        <v>2100</v>
      </c>
      <c r="Q34" s="30">
        <v>2100</v>
      </c>
      <c r="R34" s="30">
        <v>6700</v>
      </c>
      <c r="S34" s="30">
        <v>1100</v>
      </c>
      <c r="T34" s="115" t="s">
        <v>0</v>
      </c>
      <c r="U34" s="28">
        <v>300</v>
      </c>
      <c r="V34" s="1"/>
      <c r="X34" s="62" t="s">
        <v>10</v>
      </c>
      <c r="Y34" s="61">
        <f>D34+J34+P34</f>
        <v>10400</v>
      </c>
      <c r="Z34" s="61">
        <f>E34+K34+Q34</f>
        <v>7200</v>
      </c>
      <c r="AA34" s="61">
        <f>F34+R34</f>
        <v>6800</v>
      </c>
      <c r="AB34" s="61">
        <f>G34+S34</f>
        <v>1600</v>
      </c>
    </row>
    <row r="35" spans="1:28" ht="15" customHeight="1">
      <c r="A35" s="31" t="s">
        <v>12</v>
      </c>
      <c r="B35" s="32">
        <v>493400</v>
      </c>
      <c r="C35" s="33">
        <v>37400</v>
      </c>
      <c r="D35" s="34">
        <v>9100</v>
      </c>
      <c r="E35" s="34">
        <v>23900</v>
      </c>
      <c r="F35" s="34">
        <v>2200</v>
      </c>
      <c r="G35" s="34">
        <v>2200</v>
      </c>
      <c r="H35" s="117">
        <v>0</v>
      </c>
      <c r="I35" s="33">
        <v>4600</v>
      </c>
      <c r="J35" s="34">
        <v>1000</v>
      </c>
      <c r="K35" s="34">
        <v>2900</v>
      </c>
      <c r="L35" s="34">
        <v>300</v>
      </c>
      <c r="M35" s="34">
        <v>400</v>
      </c>
      <c r="N35" s="117" t="s">
        <v>0</v>
      </c>
      <c r="O35" s="33">
        <v>449700</v>
      </c>
      <c r="P35" s="34">
        <v>12700</v>
      </c>
      <c r="Q35" s="34">
        <v>47200</v>
      </c>
      <c r="R35" s="34">
        <v>334000</v>
      </c>
      <c r="S35" s="34">
        <v>55500</v>
      </c>
      <c r="T35" s="117">
        <v>300</v>
      </c>
      <c r="U35" s="32">
        <v>1800</v>
      </c>
      <c r="V35" s="1"/>
      <c r="X35" s="3"/>
      <c r="Y35" s="59" t="s">
        <v>16</v>
      </c>
      <c r="Z35" s="60" t="s">
        <v>14</v>
      </c>
      <c r="AA35" s="59" t="s">
        <v>19</v>
      </c>
      <c r="AB35" s="60" t="s">
        <v>15</v>
      </c>
    </row>
    <row r="36" spans="1:28" ht="15" customHeight="1">
      <c r="A36" s="9" t="s">
        <v>7</v>
      </c>
      <c r="B36" s="22">
        <v>5500</v>
      </c>
      <c r="C36" s="23">
        <v>900</v>
      </c>
      <c r="D36" s="24">
        <v>100</v>
      </c>
      <c r="E36" s="24">
        <v>500</v>
      </c>
      <c r="F36" s="24">
        <v>100</v>
      </c>
      <c r="G36" s="24">
        <v>100</v>
      </c>
      <c r="H36" s="25" t="s">
        <v>0</v>
      </c>
      <c r="I36" s="23">
        <v>200</v>
      </c>
      <c r="J36" s="24">
        <v>100</v>
      </c>
      <c r="K36" s="24">
        <v>200</v>
      </c>
      <c r="L36" s="103" t="s">
        <v>0</v>
      </c>
      <c r="M36" s="103" t="s">
        <v>0</v>
      </c>
      <c r="N36" s="104" t="s">
        <v>0</v>
      </c>
      <c r="O36" s="23">
        <v>4100</v>
      </c>
      <c r="P36" s="24">
        <v>0</v>
      </c>
      <c r="Q36" s="24">
        <v>600</v>
      </c>
      <c r="R36" s="24">
        <v>3300</v>
      </c>
      <c r="S36" s="24">
        <v>300</v>
      </c>
      <c r="T36" s="104" t="s">
        <v>0</v>
      </c>
      <c r="U36" s="22">
        <v>200</v>
      </c>
      <c r="V36" s="1"/>
      <c r="X36" s="62" t="s">
        <v>7</v>
      </c>
      <c r="Y36" s="61">
        <f aca="true" t="shared" si="5" ref="Y36:Z39">D36+J36+P36</f>
        <v>200</v>
      </c>
      <c r="Z36" s="61">
        <f t="shared" si="5"/>
        <v>1300</v>
      </c>
      <c r="AA36" s="61">
        <f>F36+R36</f>
        <v>3400</v>
      </c>
      <c r="AB36" s="61">
        <f>G36+S36</f>
        <v>400</v>
      </c>
    </row>
    <row r="37" spans="1:28" ht="15" customHeight="1">
      <c r="A37" s="9" t="s">
        <v>8</v>
      </c>
      <c r="B37" s="22">
        <v>358800</v>
      </c>
      <c r="C37" s="23">
        <v>3700</v>
      </c>
      <c r="D37" s="24">
        <v>700</v>
      </c>
      <c r="E37" s="24">
        <v>2400</v>
      </c>
      <c r="F37" s="24">
        <v>200</v>
      </c>
      <c r="G37" s="24">
        <v>300</v>
      </c>
      <c r="H37" s="104" t="s">
        <v>0</v>
      </c>
      <c r="I37" s="23">
        <v>2500</v>
      </c>
      <c r="J37" s="24">
        <v>400</v>
      </c>
      <c r="K37" s="24">
        <v>1500</v>
      </c>
      <c r="L37" s="24">
        <v>300</v>
      </c>
      <c r="M37" s="24">
        <v>300</v>
      </c>
      <c r="N37" s="25" t="s">
        <v>0</v>
      </c>
      <c r="O37" s="23">
        <v>352400</v>
      </c>
      <c r="P37" s="24">
        <v>11000</v>
      </c>
      <c r="Q37" s="24">
        <v>40200</v>
      </c>
      <c r="R37" s="24">
        <v>255400</v>
      </c>
      <c r="S37" s="24">
        <v>45500</v>
      </c>
      <c r="T37" s="25">
        <v>200</v>
      </c>
      <c r="U37" s="22">
        <v>300</v>
      </c>
      <c r="V37" s="1"/>
      <c r="X37" s="62" t="s">
        <v>8</v>
      </c>
      <c r="Y37" s="61">
        <f t="shared" si="5"/>
        <v>12100</v>
      </c>
      <c r="Z37" s="61">
        <f t="shared" si="5"/>
        <v>44100</v>
      </c>
      <c r="AA37" s="61">
        <f aca="true" t="shared" si="6" ref="AA37:AB39">F37+L37+R37</f>
        <v>255900</v>
      </c>
      <c r="AB37" s="61">
        <f t="shared" si="6"/>
        <v>46100</v>
      </c>
    </row>
    <row r="38" spans="1:28" ht="15" customHeight="1">
      <c r="A38" s="9" t="s">
        <v>9</v>
      </c>
      <c r="B38" s="22">
        <v>27400</v>
      </c>
      <c r="C38" s="23">
        <v>9300</v>
      </c>
      <c r="D38" s="24">
        <v>2400</v>
      </c>
      <c r="E38" s="24">
        <v>6100</v>
      </c>
      <c r="F38" s="24">
        <v>500</v>
      </c>
      <c r="G38" s="24">
        <v>300</v>
      </c>
      <c r="H38" s="25" t="s">
        <v>0</v>
      </c>
      <c r="I38" s="23">
        <v>300</v>
      </c>
      <c r="J38" s="24">
        <v>100</v>
      </c>
      <c r="K38" s="24">
        <v>200</v>
      </c>
      <c r="L38" s="24" t="s">
        <v>0</v>
      </c>
      <c r="M38" s="24" t="s">
        <v>0</v>
      </c>
      <c r="N38" s="104" t="s">
        <v>0</v>
      </c>
      <c r="O38" s="23">
        <v>17700</v>
      </c>
      <c r="P38" s="24">
        <v>300</v>
      </c>
      <c r="Q38" s="24">
        <v>300</v>
      </c>
      <c r="R38" s="24">
        <v>15900</v>
      </c>
      <c r="S38" s="24">
        <v>1100</v>
      </c>
      <c r="T38" s="104" t="s">
        <v>0</v>
      </c>
      <c r="U38" s="22">
        <v>100</v>
      </c>
      <c r="V38" s="1"/>
      <c r="X38" s="62" t="s">
        <v>9</v>
      </c>
      <c r="Y38" s="61">
        <f t="shared" si="5"/>
        <v>2800</v>
      </c>
      <c r="Z38" s="61">
        <f t="shared" si="5"/>
        <v>6600</v>
      </c>
      <c r="AA38" s="61">
        <f>F38+R38</f>
        <v>16400</v>
      </c>
      <c r="AB38" s="61">
        <f>G38+S38</f>
        <v>1400</v>
      </c>
    </row>
    <row r="39" spans="1:28" ht="15" customHeight="1">
      <c r="A39" s="10" t="s">
        <v>10</v>
      </c>
      <c r="B39" s="28">
        <v>101800</v>
      </c>
      <c r="C39" s="29">
        <v>23600</v>
      </c>
      <c r="D39" s="30">
        <v>5900</v>
      </c>
      <c r="E39" s="30">
        <v>14800</v>
      </c>
      <c r="F39" s="30">
        <v>1300</v>
      </c>
      <c r="G39" s="30">
        <v>1500</v>
      </c>
      <c r="H39" s="35">
        <v>0</v>
      </c>
      <c r="I39" s="29">
        <v>1600</v>
      </c>
      <c r="J39" s="30">
        <v>400</v>
      </c>
      <c r="K39" s="30">
        <v>1100</v>
      </c>
      <c r="L39" s="30">
        <v>0</v>
      </c>
      <c r="M39" s="30">
        <v>100</v>
      </c>
      <c r="N39" s="115" t="s">
        <v>0</v>
      </c>
      <c r="O39" s="29">
        <v>75400</v>
      </c>
      <c r="P39" s="30">
        <v>1300</v>
      </c>
      <c r="Q39" s="30">
        <v>6100</v>
      </c>
      <c r="R39" s="30">
        <v>59400</v>
      </c>
      <c r="S39" s="30">
        <v>8600</v>
      </c>
      <c r="T39" s="115">
        <v>0</v>
      </c>
      <c r="U39" s="28">
        <v>1200</v>
      </c>
      <c r="V39" s="1"/>
      <c r="X39" s="62" t="s">
        <v>10</v>
      </c>
      <c r="Y39" s="61">
        <f t="shared" si="5"/>
        <v>7600</v>
      </c>
      <c r="Z39" s="61">
        <f t="shared" si="5"/>
        <v>22000</v>
      </c>
      <c r="AA39" s="61">
        <f t="shared" si="6"/>
        <v>60700</v>
      </c>
      <c r="AB39" s="61">
        <f t="shared" si="6"/>
        <v>10200</v>
      </c>
    </row>
    <row r="40" spans="1:22" ht="15" customHeight="1">
      <c r="A40" s="1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6"/>
      <c r="R40" s="36"/>
      <c r="S40" s="36"/>
      <c r="T40" s="37"/>
      <c r="U40" s="36"/>
      <c r="V40" s="1"/>
    </row>
    <row r="41" spans="21:22" ht="15" customHeight="1">
      <c r="U41" s="7" t="s">
        <v>22</v>
      </c>
      <c r="V41" s="1"/>
    </row>
    <row r="42" spans="1:22" ht="15" customHeight="1">
      <c r="A42" s="131" t="s">
        <v>31</v>
      </c>
      <c r="B42" s="134" t="s">
        <v>5</v>
      </c>
      <c r="C42" s="136" t="s">
        <v>1</v>
      </c>
      <c r="D42" s="134"/>
      <c r="E42" s="134"/>
      <c r="F42" s="134"/>
      <c r="G42" s="134"/>
      <c r="H42" s="137"/>
      <c r="I42" s="134" t="s">
        <v>2</v>
      </c>
      <c r="J42" s="134"/>
      <c r="K42" s="134"/>
      <c r="L42" s="134"/>
      <c r="M42" s="134"/>
      <c r="N42" s="134"/>
      <c r="O42" s="136" t="s">
        <v>3</v>
      </c>
      <c r="P42" s="134"/>
      <c r="Q42" s="134"/>
      <c r="R42" s="134"/>
      <c r="S42" s="134"/>
      <c r="T42" s="137"/>
      <c r="U42" s="134" t="s">
        <v>4</v>
      </c>
      <c r="V42" s="1"/>
    </row>
    <row r="43" spans="1:28" ht="15" customHeight="1">
      <c r="A43" s="132"/>
      <c r="B43" s="134"/>
      <c r="C43" s="125" t="s">
        <v>13</v>
      </c>
      <c r="D43" s="127" t="s">
        <v>16</v>
      </c>
      <c r="E43" s="119" t="s">
        <v>14</v>
      </c>
      <c r="F43" s="127" t="s">
        <v>19</v>
      </c>
      <c r="G43" s="119" t="s">
        <v>15</v>
      </c>
      <c r="H43" s="121" t="s">
        <v>4</v>
      </c>
      <c r="I43" s="129" t="s">
        <v>13</v>
      </c>
      <c r="J43" s="127" t="s">
        <v>16</v>
      </c>
      <c r="K43" s="119" t="s">
        <v>14</v>
      </c>
      <c r="L43" s="127" t="s">
        <v>19</v>
      </c>
      <c r="M43" s="119" t="s">
        <v>15</v>
      </c>
      <c r="N43" s="123" t="s">
        <v>4</v>
      </c>
      <c r="O43" s="125" t="s">
        <v>13</v>
      </c>
      <c r="P43" s="127" t="s">
        <v>16</v>
      </c>
      <c r="Q43" s="119" t="s">
        <v>14</v>
      </c>
      <c r="R43" s="127" t="s">
        <v>19</v>
      </c>
      <c r="S43" s="119" t="s">
        <v>15</v>
      </c>
      <c r="T43" s="121" t="s">
        <v>4</v>
      </c>
      <c r="U43" s="134"/>
      <c r="V43" s="1"/>
      <c r="Y43" s="61">
        <f>D45+J45+P45</f>
        <v>24300</v>
      </c>
      <c r="Z43" s="61">
        <f>E45+K45+Q45</f>
        <v>61400</v>
      </c>
      <c r="AA43" s="61">
        <f>F45+L45+R45</f>
        <v>119700</v>
      </c>
      <c r="AB43" s="61">
        <f>G45+M45+S45</f>
        <v>30700</v>
      </c>
    </row>
    <row r="44" spans="1:28" ht="15" customHeight="1" thickBot="1">
      <c r="A44" s="133"/>
      <c r="B44" s="135"/>
      <c r="C44" s="126"/>
      <c r="D44" s="128"/>
      <c r="E44" s="120"/>
      <c r="F44" s="128"/>
      <c r="G44" s="120"/>
      <c r="H44" s="122"/>
      <c r="I44" s="130"/>
      <c r="J44" s="128"/>
      <c r="K44" s="120"/>
      <c r="L44" s="128"/>
      <c r="M44" s="120"/>
      <c r="N44" s="124"/>
      <c r="O44" s="126"/>
      <c r="P44" s="128"/>
      <c r="Q44" s="120"/>
      <c r="R44" s="128"/>
      <c r="S44" s="120"/>
      <c r="T44" s="122"/>
      <c r="U44" s="135"/>
      <c r="V44" s="1"/>
      <c r="Y44" s="61">
        <f>SUM(Y46:Y49)</f>
        <v>24400</v>
      </c>
      <c r="Z44" s="61">
        <f>SUM(Z46:Z49)</f>
        <v>61400</v>
      </c>
      <c r="AA44" s="61">
        <f>SUM(AA46:AA49)</f>
        <v>119600</v>
      </c>
      <c r="AB44" s="61">
        <f>SUM(AB46:AB49)</f>
        <v>30600</v>
      </c>
    </row>
    <row r="45" spans="1:28" ht="15" customHeight="1" thickTop="1">
      <c r="A45" s="17" t="s">
        <v>6</v>
      </c>
      <c r="B45" s="18">
        <f aca="true" t="shared" si="7" ref="B45:U45">B5-B25</f>
        <v>237000</v>
      </c>
      <c r="C45" s="38">
        <f t="shared" si="7"/>
        <v>39500</v>
      </c>
      <c r="D45" s="20">
        <f t="shared" si="7"/>
        <v>14900</v>
      </c>
      <c r="E45" s="20">
        <f t="shared" si="7"/>
        <v>22800</v>
      </c>
      <c r="F45" s="20">
        <f t="shared" si="7"/>
        <v>1100</v>
      </c>
      <c r="G45" s="20">
        <f t="shared" si="7"/>
        <v>500</v>
      </c>
      <c r="H45" s="20">
        <f t="shared" si="7"/>
        <v>100</v>
      </c>
      <c r="I45" s="19">
        <f>I5-I25</f>
        <v>5200</v>
      </c>
      <c r="J45" s="20">
        <f t="shared" si="7"/>
        <v>1200</v>
      </c>
      <c r="K45" s="20">
        <f t="shared" si="7"/>
        <v>3000</v>
      </c>
      <c r="L45" s="20">
        <f t="shared" si="7"/>
        <v>400</v>
      </c>
      <c r="M45" s="70">
        <f t="shared" si="7"/>
        <v>600</v>
      </c>
      <c r="N45" s="21">
        <f t="shared" si="7"/>
        <v>0</v>
      </c>
      <c r="O45" s="38">
        <f t="shared" si="7"/>
        <v>191900</v>
      </c>
      <c r="P45" s="20">
        <f t="shared" si="7"/>
        <v>8200</v>
      </c>
      <c r="Q45" s="20">
        <f t="shared" si="7"/>
        <v>35600</v>
      </c>
      <c r="R45" s="20">
        <f t="shared" si="7"/>
        <v>118200</v>
      </c>
      <c r="S45" s="20">
        <f t="shared" si="7"/>
        <v>29600</v>
      </c>
      <c r="T45" s="21">
        <f t="shared" si="7"/>
        <v>300</v>
      </c>
      <c r="U45" s="21">
        <f t="shared" si="7"/>
        <v>400</v>
      </c>
      <c r="V45" s="1"/>
      <c r="X45" s="3"/>
      <c r="Y45" s="59" t="s">
        <v>16</v>
      </c>
      <c r="Z45" s="60" t="s">
        <v>14</v>
      </c>
      <c r="AA45" s="59" t="s">
        <v>19</v>
      </c>
      <c r="AB45" s="60" t="s">
        <v>15</v>
      </c>
    </row>
    <row r="46" spans="1:28" ht="15" customHeight="1">
      <c r="A46" s="9" t="s">
        <v>7</v>
      </c>
      <c r="B46" s="22">
        <f aca="true" t="shared" si="8" ref="B46:B59">B6-B26</f>
        <v>3000</v>
      </c>
      <c r="C46" s="39">
        <f aca="true" t="shared" si="9" ref="C46:K46">C6-C26</f>
        <v>1900</v>
      </c>
      <c r="D46" s="24">
        <f t="shared" si="9"/>
        <v>800</v>
      </c>
      <c r="E46" s="24">
        <f t="shared" si="9"/>
        <v>700</v>
      </c>
      <c r="F46" s="24">
        <f t="shared" si="9"/>
        <v>200</v>
      </c>
      <c r="G46" s="24">
        <f t="shared" si="9"/>
        <v>100</v>
      </c>
      <c r="H46" s="118" t="s">
        <v>20</v>
      </c>
      <c r="I46" s="23">
        <f t="shared" si="9"/>
        <v>0</v>
      </c>
      <c r="J46" s="24">
        <f t="shared" si="9"/>
        <v>0</v>
      </c>
      <c r="K46" s="24">
        <f t="shared" si="9"/>
        <v>0</v>
      </c>
      <c r="L46" s="24" t="s">
        <v>20</v>
      </c>
      <c r="M46" s="118">
        <v>0</v>
      </c>
      <c r="N46" s="25" t="s">
        <v>36</v>
      </c>
      <c r="O46" s="39">
        <f aca="true" t="shared" si="10" ref="O46:T52">O6-O26</f>
        <v>1100</v>
      </c>
      <c r="P46" s="24">
        <f t="shared" si="10"/>
        <v>0</v>
      </c>
      <c r="Q46" s="24">
        <f t="shared" si="10"/>
        <v>300</v>
      </c>
      <c r="R46" s="24">
        <f t="shared" si="10"/>
        <v>600</v>
      </c>
      <c r="S46" s="24">
        <f t="shared" si="10"/>
        <v>100</v>
      </c>
      <c r="T46" s="25" t="s">
        <v>20</v>
      </c>
      <c r="U46" s="25">
        <f aca="true" t="shared" si="11" ref="U46:U59">U6-U26</f>
        <v>0</v>
      </c>
      <c r="V46" s="1"/>
      <c r="X46" s="62" t="s">
        <v>7</v>
      </c>
      <c r="Y46" s="61">
        <f>D46+J46+P46</f>
        <v>800</v>
      </c>
      <c r="Z46" s="61">
        <f aca="true" t="shared" si="12" ref="Z46:AB49">E46+K46+Q46</f>
        <v>1000</v>
      </c>
      <c r="AA46" s="61">
        <f>F46+R46</f>
        <v>800</v>
      </c>
      <c r="AB46" s="61">
        <f>G46+S46</f>
        <v>200</v>
      </c>
    </row>
    <row r="47" spans="1:28" ht="15" customHeight="1">
      <c r="A47" s="9" t="s">
        <v>8</v>
      </c>
      <c r="B47" s="22">
        <f t="shared" si="8"/>
        <v>171800</v>
      </c>
      <c r="C47" s="39">
        <f aca="true" t="shared" si="13" ref="C47:H50">C7-C27</f>
        <v>3200</v>
      </c>
      <c r="D47" s="24">
        <f t="shared" si="13"/>
        <v>1500</v>
      </c>
      <c r="E47" s="24">
        <f t="shared" si="13"/>
        <v>1600</v>
      </c>
      <c r="F47" s="24">
        <f t="shared" si="13"/>
        <v>100</v>
      </c>
      <c r="G47" s="24">
        <f t="shared" si="13"/>
        <v>0</v>
      </c>
      <c r="H47" s="118">
        <v>0</v>
      </c>
      <c r="I47" s="23">
        <f>I7-I27</f>
        <v>3700</v>
      </c>
      <c r="J47" s="24">
        <f>J7-J27</f>
        <v>600</v>
      </c>
      <c r="K47" s="24">
        <f>K7-K27</f>
        <v>2100</v>
      </c>
      <c r="L47" s="24">
        <f>L7-L27</f>
        <v>400</v>
      </c>
      <c r="M47" s="24">
        <f>M7-M27</f>
        <v>500</v>
      </c>
      <c r="N47" s="25">
        <v>0</v>
      </c>
      <c r="O47" s="39">
        <f t="shared" si="10"/>
        <v>164700</v>
      </c>
      <c r="P47" s="24">
        <f t="shared" si="10"/>
        <v>7200</v>
      </c>
      <c r="Q47" s="24">
        <f t="shared" si="10"/>
        <v>32700</v>
      </c>
      <c r="R47" s="24">
        <f t="shared" si="10"/>
        <v>97800</v>
      </c>
      <c r="S47" s="24">
        <f t="shared" si="10"/>
        <v>26800</v>
      </c>
      <c r="T47" s="25">
        <f t="shared" si="10"/>
        <v>200</v>
      </c>
      <c r="U47" s="25">
        <f t="shared" si="11"/>
        <v>200</v>
      </c>
      <c r="V47" s="1"/>
      <c r="X47" s="62" t="s">
        <v>8</v>
      </c>
      <c r="Y47" s="61">
        <f>D47+J47+P47</f>
        <v>9300</v>
      </c>
      <c r="Z47" s="61">
        <f t="shared" si="12"/>
        <v>36400</v>
      </c>
      <c r="AA47" s="61">
        <f t="shared" si="12"/>
        <v>98300</v>
      </c>
      <c r="AB47" s="61">
        <f t="shared" si="12"/>
        <v>27300</v>
      </c>
    </row>
    <row r="48" spans="1:28" ht="15" customHeight="1">
      <c r="A48" s="9" t="s">
        <v>9</v>
      </c>
      <c r="B48" s="22">
        <f t="shared" si="8"/>
        <v>10400</v>
      </c>
      <c r="C48" s="39">
        <f t="shared" si="13"/>
        <v>5300</v>
      </c>
      <c r="D48" s="24">
        <f t="shared" si="13"/>
        <v>1000</v>
      </c>
      <c r="E48" s="24">
        <f t="shared" si="13"/>
        <v>4200</v>
      </c>
      <c r="F48" s="24">
        <f t="shared" si="13"/>
        <v>100</v>
      </c>
      <c r="G48" s="24">
        <f t="shared" si="13"/>
        <v>100</v>
      </c>
      <c r="H48" s="118" t="s">
        <v>20</v>
      </c>
      <c r="I48" s="23">
        <f aca="true" t="shared" si="14" ref="I48:K50">I8-I28</f>
        <v>200</v>
      </c>
      <c r="J48" s="24">
        <f t="shared" si="14"/>
        <v>100</v>
      </c>
      <c r="K48" s="24">
        <f t="shared" si="14"/>
        <v>100</v>
      </c>
      <c r="L48" s="24" t="s">
        <v>36</v>
      </c>
      <c r="M48" s="24" t="s">
        <v>36</v>
      </c>
      <c r="N48" s="25" t="s">
        <v>37</v>
      </c>
      <c r="O48" s="39">
        <f t="shared" si="10"/>
        <v>5000</v>
      </c>
      <c r="P48" s="24">
        <f t="shared" si="10"/>
        <v>100</v>
      </c>
      <c r="Q48" s="24">
        <f t="shared" si="10"/>
        <v>200</v>
      </c>
      <c r="R48" s="24">
        <f t="shared" si="10"/>
        <v>4600</v>
      </c>
      <c r="S48" s="24">
        <f t="shared" si="10"/>
        <v>100</v>
      </c>
      <c r="T48" s="25" t="s">
        <v>20</v>
      </c>
      <c r="U48" s="25">
        <f t="shared" si="11"/>
        <v>0</v>
      </c>
      <c r="V48" s="1"/>
      <c r="X48" s="62" t="s">
        <v>9</v>
      </c>
      <c r="Y48" s="61">
        <f>D48+J48+P48</f>
        <v>1200</v>
      </c>
      <c r="Z48" s="61">
        <f t="shared" si="12"/>
        <v>4500</v>
      </c>
      <c r="AA48" s="61">
        <f>F48+R48</f>
        <v>4700</v>
      </c>
      <c r="AB48" s="61">
        <f>G48+S48</f>
        <v>200</v>
      </c>
    </row>
    <row r="49" spans="1:28" ht="15" customHeight="1">
      <c r="A49" s="10" t="s">
        <v>10</v>
      </c>
      <c r="B49" s="28">
        <f t="shared" si="8"/>
        <v>51600</v>
      </c>
      <c r="C49" s="40">
        <f t="shared" si="13"/>
        <v>29100</v>
      </c>
      <c r="D49" s="30">
        <f t="shared" si="13"/>
        <v>11700</v>
      </c>
      <c r="E49" s="30">
        <f t="shared" si="13"/>
        <v>16300</v>
      </c>
      <c r="F49" s="30">
        <f t="shared" si="13"/>
        <v>600</v>
      </c>
      <c r="G49" s="30">
        <f t="shared" si="13"/>
        <v>400</v>
      </c>
      <c r="H49" s="35">
        <f t="shared" si="13"/>
        <v>100</v>
      </c>
      <c r="I49" s="29">
        <f t="shared" si="14"/>
        <v>1400</v>
      </c>
      <c r="J49" s="30">
        <f t="shared" si="14"/>
        <v>500</v>
      </c>
      <c r="K49" s="30">
        <f t="shared" si="14"/>
        <v>800</v>
      </c>
      <c r="L49" s="30">
        <f>L9-L29</f>
        <v>100</v>
      </c>
      <c r="M49" s="30">
        <f>M9-M29</f>
        <v>0</v>
      </c>
      <c r="N49" s="35">
        <f>N9-N29</f>
        <v>0</v>
      </c>
      <c r="O49" s="40">
        <f t="shared" si="10"/>
        <v>21000</v>
      </c>
      <c r="P49" s="30">
        <f t="shared" si="10"/>
        <v>900</v>
      </c>
      <c r="Q49" s="30">
        <f t="shared" si="10"/>
        <v>2400</v>
      </c>
      <c r="R49" s="30">
        <f t="shared" si="10"/>
        <v>15100</v>
      </c>
      <c r="S49" s="30">
        <f t="shared" si="10"/>
        <v>2500</v>
      </c>
      <c r="T49" s="35">
        <f t="shared" si="10"/>
        <v>100</v>
      </c>
      <c r="U49" s="35">
        <f t="shared" si="11"/>
        <v>200</v>
      </c>
      <c r="V49" s="1"/>
      <c r="X49" s="62" t="s">
        <v>10</v>
      </c>
      <c r="Y49" s="61">
        <f>D49+J49+P49</f>
        <v>13100</v>
      </c>
      <c r="Z49" s="61">
        <f t="shared" si="12"/>
        <v>19500</v>
      </c>
      <c r="AA49" s="61">
        <f t="shared" si="12"/>
        <v>15800</v>
      </c>
      <c r="AB49" s="61">
        <f>G49+M49+S49</f>
        <v>2900</v>
      </c>
    </row>
    <row r="50" spans="1:28" ht="15" customHeight="1">
      <c r="A50" s="31" t="s">
        <v>11</v>
      </c>
      <c r="B50" s="32">
        <f t="shared" si="8"/>
        <v>39200</v>
      </c>
      <c r="C50" s="42">
        <f t="shared" si="13"/>
        <v>11200</v>
      </c>
      <c r="D50" s="34">
        <f t="shared" si="13"/>
        <v>7100</v>
      </c>
      <c r="E50" s="34">
        <f t="shared" si="13"/>
        <v>3800</v>
      </c>
      <c r="F50" s="34">
        <f t="shared" si="13"/>
        <v>200</v>
      </c>
      <c r="G50" s="34">
        <f t="shared" si="13"/>
        <v>100</v>
      </c>
      <c r="H50" s="34" t="s">
        <v>20</v>
      </c>
      <c r="I50" s="33">
        <f t="shared" si="14"/>
        <v>1400</v>
      </c>
      <c r="J50" s="34">
        <f t="shared" si="14"/>
        <v>800</v>
      </c>
      <c r="K50" s="27">
        <f t="shared" si="14"/>
        <v>400</v>
      </c>
      <c r="L50" s="74">
        <f>L10-L30</f>
        <v>100</v>
      </c>
      <c r="M50" s="74">
        <v>100</v>
      </c>
      <c r="N50" s="71">
        <f>N10-N30</f>
        <v>0</v>
      </c>
      <c r="O50" s="42">
        <f t="shared" si="10"/>
        <v>26500</v>
      </c>
      <c r="P50" s="34">
        <f t="shared" si="10"/>
        <v>4300</v>
      </c>
      <c r="Q50" s="34">
        <f t="shared" si="10"/>
        <v>7400</v>
      </c>
      <c r="R50" s="34">
        <f t="shared" si="10"/>
        <v>10500</v>
      </c>
      <c r="S50" s="34">
        <f t="shared" si="10"/>
        <v>4300</v>
      </c>
      <c r="T50" s="71">
        <f t="shared" si="10"/>
        <v>100</v>
      </c>
      <c r="U50" s="71">
        <f t="shared" si="11"/>
        <v>100</v>
      </c>
      <c r="V50" s="1"/>
      <c r="X50" s="3"/>
      <c r="Y50" s="59" t="s">
        <v>16</v>
      </c>
      <c r="Z50" s="60" t="s">
        <v>14</v>
      </c>
      <c r="AA50" s="59" t="s">
        <v>19</v>
      </c>
      <c r="AB50" s="60" t="s">
        <v>15</v>
      </c>
    </row>
    <row r="51" spans="1:28" ht="15" customHeight="1">
      <c r="A51" s="9" t="s">
        <v>7</v>
      </c>
      <c r="B51" s="22">
        <f t="shared" si="8"/>
        <v>500</v>
      </c>
      <c r="C51" s="39">
        <f aca="true" t="shared" si="15" ref="C51:E59">C11-C31</f>
        <v>200</v>
      </c>
      <c r="D51" s="24">
        <f t="shared" si="15"/>
        <v>300</v>
      </c>
      <c r="E51" s="24">
        <f t="shared" si="15"/>
        <v>100</v>
      </c>
      <c r="F51" s="24" t="s">
        <v>20</v>
      </c>
      <c r="G51" s="24">
        <v>0</v>
      </c>
      <c r="H51" s="118" t="s">
        <v>36</v>
      </c>
      <c r="I51" s="23">
        <f aca="true" t="shared" si="16" ref="I51:L52">I11-I31</f>
        <v>0</v>
      </c>
      <c r="J51" s="24" t="s">
        <v>20</v>
      </c>
      <c r="K51" s="24">
        <f>K11-K31</f>
        <v>0</v>
      </c>
      <c r="L51" s="39" t="s">
        <v>20</v>
      </c>
      <c r="M51" s="39" t="s">
        <v>36</v>
      </c>
      <c r="N51" s="72" t="s">
        <v>38</v>
      </c>
      <c r="O51" s="39">
        <f t="shared" si="10"/>
        <v>200</v>
      </c>
      <c r="P51" s="24">
        <f t="shared" si="10"/>
        <v>0</v>
      </c>
      <c r="Q51" s="24">
        <f t="shared" si="10"/>
        <v>100</v>
      </c>
      <c r="R51" s="24">
        <f t="shared" si="10"/>
        <v>100</v>
      </c>
      <c r="S51" s="24">
        <f t="shared" si="10"/>
        <v>100</v>
      </c>
      <c r="T51" s="72" t="s">
        <v>36</v>
      </c>
      <c r="U51" s="72">
        <f t="shared" si="11"/>
        <v>100</v>
      </c>
      <c r="V51" s="1"/>
      <c r="X51" s="62" t="s">
        <v>7</v>
      </c>
      <c r="Y51" s="61">
        <f>D51+P51</f>
        <v>300</v>
      </c>
      <c r="Z51" s="61">
        <f>E51+K51+Q51</f>
        <v>200</v>
      </c>
      <c r="AA51" s="61">
        <f>+R51</f>
        <v>100</v>
      </c>
      <c r="AB51" s="61">
        <f>G51+S51</f>
        <v>100</v>
      </c>
    </row>
    <row r="52" spans="1:28" ht="15" customHeight="1">
      <c r="A52" s="9" t="s">
        <v>8</v>
      </c>
      <c r="B52" s="22">
        <f t="shared" si="8"/>
        <v>25100</v>
      </c>
      <c r="C52" s="39">
        <f t="shared" si="15"/>
        <v>1100</v>
      </c>
      <c r="D52" s="24">
        <f t="shared" si="15"/>
        <v>900</v>
      </c>
      <c r="E52" s="24">
        <f t="shared" si="15"/>
        <v>200</v>
      </c>
      <c r="F52" s="24">
        <f aca="true" t="shared" si="17" ref="F52:F59">F12-F32</f>
        <v>100</v>
      </c>
      <c r="G52" s="24">
        <f aca="true" t="shared" si="18" ref="G52:G59">G12-G32</f>
        <v>0</v>
      </c>
      <c r="H52" s="118" t="s">
        <v>36</v>
      </c>
      <c r="I52" s="23">
        <f t="shared" si="16"/>
        <v>800</v>
      </c>
      <c r="J52" s="24">
        <f t="shared" si="16"/>
        <v>300</v>
      </c>
      <c r="K52" s="24">
        <f>K12-K32</f>
        <v>200</v>
      </c>
      <c r="L52" s="39">
        <f t="shared" si="16"/>
        <v>100</v>
      </c>
      <c r="M52" s="39">
        <v>100</v>
      </c>
      <c r="N52" s="72" t="s">
        <v>20</v>
      </c>
      <c r="O52" s="39">
        <f t="shared" si="10"/>
        <v>23200</v>
      </c>
      <c r="P52" s="24">
        <f t="shared" si="10"/>
        <v>3800</v>
      </c>
      <c r="Q52" s="24">
        <f t="shared" si="10"/>
        <v>6600</v>
      </c>
      <c r="R52" s="24">
        <f t="shared" si="10"/>
        <v>8700</v>
      </c>
      <c r="S52" s="24">
        <f t="shared" si="10"/>
        <v>3900</v>
      </c>
      <c r="T52" s="72">
        <f t="shared" si="10"/>
        <v>100</v>
      </c>
      <c r="U52" s="72">
        <f t="shared" si="11"/>
        <v>0</v>
      </c>
      <c r="V52" s="1"/>
      <c r="X52" s="62" t="s">
        <v>8</v>
      </c>
      <c r="Y52" s="61">
        <f>D52+J52+P52</f>
        <v>5000</v>
      </c>
      <c r="Z52" s="61">
        <f>E52+K52+Q52</f>
        <v>7000</v>
      </c>
      <c r="AA52" s="61">
        <f>F52+L52+R52</f>
        <v>8900</v>
      </c>
      <c r="AB52" s="61">
        <f>G52+M52+S52</f>
        <v>4000</v>
      </c>
    </row>
    <row r="53" spans="1:28" ht="15" customHeight="1">
      <c r="A53" s="9" t="s">
        <v>9</v>
      </c>
      <c r="B53" s="22">
        <f t="shared" si="8"/>
        <v>1000</v>
      </c>
      <c r="C53" s="39">
        <f t="shared" si="15"/>
        <v>700</v>
      </c>
      <c r="D53" s="24">
        <f t="shared" si="15"/>
        <v>300</v>
      </c>
      <c r="E53" s="24">
        <f t="shared" si="15"/>
        <v>400</v>
      </c>
      <c r="F53" s="24">
        <f t="shared" si="17"/>
        <v>100</v>
      </c>
      <c r="G53" s="24">
        <f t="shared" si="18"/>
        <v>0</v>
      </c>
      <c r="H53" s="118" t="s">
        <v>20</v>
      </c>
      <c r="I53" s="23">
        <f>I13-I33</f>
        <v>0</v>
      </c>
      <c r="J53" s="24">
        <f>J13-J33</f>
        <v>0</v>
      </c>
      <c r="K53" s="24">
        <f>K13-K33</f>
        <v>0</v>
      </c>
      <c r="L53" s="39" t="s">
        <v>20</v>
      </c>
      <c r="M53" s="39" t="s">
        <v>20</v>
      </c>
      <c r="N53" s="72" t="s">
        <v>20</v>
      </c>
      <c r="O53" s="39">
        <f aca="true" t="shared" si="19" ref="O53:R59">O13-O33</f>
        <v>100</v>
      </c>
      <c r="P53" s="24" t="s">
        <v>39</v>
      </c>
      <c r="Q53" s="24">
        <f t="shared" si="19"/>
        <v>0</v>
      </c>
      <c r="R53" s="24">
        <f t="shared" si="19"/>
        <v>100</v>
      </c>
      <c r="S53" s="24">
        <f>S13-S33</f>
        <v>0</v>
      </c>
      <c r="T53" s="25" t="s">
        <v>36</v>
      </c>
      <c r="U53" s="72">
        <f t="shared" si="11"/>
        <v>0</v>
      </c>
      <c r="V53" s="1"/>
      <c r="X53" s="62" t="s">
        <v>9</v>
      </c>
      <c r="Y53" s="61">
        <f>D53+J53</f>
        <v>300</v>
      </c>
      <c r="Z53" s="61">
        <f>E53+Q53</f>
        <v>400</v>
      </c>
      <c r="AA53" s="61">
        <f>F53+R53</f>
        <v>200</v>
      </c>
      <c r="AB53" s="61">
        <f>G53</f>
        <v>0</v>
      </c>
    </row>
    <row r="54" spans="1:28" ht="15" customHeight="1">
      <c r="A54" s="10" t="s">
        <v>10</v>
      </c>
      <c r="B54" s="28">
        <f t="shared" si="8"/>
        <v>12700</v>
      </c>
      <c r="C54" s="40">
        <f t="shared" si="15"/>
        <v>9000</v>
      </c>
      <c r="D54" s="30">
        <f t="shared" si="15"/>
        <v>5600</v>
      </c>
      <c r="E54" s="30">
        <f t="shared" si="15"/>
        <v>3100</v>
      </c>
      <c r="F54" s="30">
        <f t="shared" si="17"/>
        <v>200</v>
      </c>
      <c r="G54" s="30">
        <f t="shared" si="18"/>
        <v>100</v>
      </c>
      <c r="H54" s="41" t="s">
        <v>20</v>
      </c>
      <c r="I54" s="29">
        <f aca="true" t="shared" si="20" ref="I54:L59">I14-I34</f>
        <v>600</v>
      </c>
      <c r="J54" s="30">
        <f t="shared" si="20"/>
        <v>400</v>
      </c>
      <c r="K54" s="30">
        <f>K14-K34</f>
        <v>100</v>
      </c>
      <c r="L54" s="40">
        <f t="shared" si="20"/>
        <v>0</v>
      </c>
      <c r="M54" s="30">
        <v>0</v>
      </c>
      <c r="N54" s="73">
        <f>N14-N34</f>
        <v>0</v>
      </c>
      <c r="O54" s="40">
        <f t="shared" si="19"/>
        <v>3100</v>
      </c>
      <c r="P54" s="30">
        <f t="shared" si="19"/>
        <v>400</v>
      </c>
      <c r="Q54" s="30">
        <f t="shared" si="19"/>
        <v>600</v>
      </c>
      <c r="R54" s="30">
        <f t="shared" si="19"/>
        <v>1500</v>
      </c>
      <c r="S54" s="30">
        <f aca="true" t="shared" si="21" ref="S54:T59">S14-S34</f>
        <v>400</v>
      </c>
      <c r="T54" s="73" t="s">
        <v>20</v>
      </c>
      <c r="U54" s="73">
        <f t="shared" si="11"/>
        <v>100</v>
      </c>
      <c r="V54" s="1"/>
      <c r="X54" s="62" t="s">
        <v>10</v>
      </c>
      <c r="Y54" s="61">
        <f>D54+J54+P54</f>
        <v>6400</v>
      </c>
      <c r="Z54" s="61">
        <f>E54+K54+Q54</f>
        <v>3800</v>
      </c>
      <c r="AA54" s="61">
        <f>F54+R54</f>
        <v>1700</v>
      </c>
      <c r="AB54" s="61">
        <f>G54+S54</f>
        <v>500</v>
      </c>
    </row>
    <row r="55" spans="1:28" ht="15" customHeight="1">
      <c r="A55" s="31" t="s">
        <v>12</v>
      </c>
      <c r="B55" s="32">
        <f t="shared" si="8"/>
        <v>197800</v>
      </c>
      <c r="C55" s="42">
        <f t="shared" si="15"/>
        <v>28300</v>
      </c>
      <c r="D55" s="34">
        <f t="shared" si="15"/>
        <v>7900</v>
      </c>
      <c r="E55" s="34">
        <f t="shared" si="15"/>
        <v>19100</v>
      </c>
      <c r="F55" s="34">
        <f t="shared" si="17"/>
        <v>800</v>
      </c>
      <c r="G55" s="34">
        <f t="shared" si="18"/>
        <v>400</v>
      </c>
      <c r="H55" s="43">
        <f>H15-H35</f>
        <v>100</v>
      </c>
      <c r="I55" s="33">
        <f t="shared" si="20"/>
        <v>3900</v>
      </c>
      <c r="J55" s="34">
        <f t="shared" si="20"/>
        <v>400</v>
      </c>
      <c r="K55" s="34">
        <f t="shared" si="20"/>
        <v>2600</v>
      </c>
      <c r="L55" s="34">
        <f>L15-L35</f>
        <v>400</v>
      </c>
      <c r="M55" s="27">
        <f>M15-M35</f>
        <v>500</v>
      </c>
      <c r="N55" s="75">
        <v>0</v>
      </c>
      <c r="O55" s="42">
        <f t="shared" si="19"/>
        <v>165300</v>
      </c>
      <c r="P55" s="34">
        <f t="shared" si="19"/>
        <v>3900</v>
      </c>
      <c r="Q55" s="34">
        <f t="shared" si="19"/>
        <v>28200</v>
      </c>
      <c r="R55" s="34">
        <f t="shared" si="19"/>
        <v>107700</v>
      </c>
      <c r="S55" s="34">
        <f t="shared" si="21"/>
        <v>25200</v>
      </c>
      <c r="T55" s="75">
        <f t="shared" si="21"/>
        <v>200</v>
      </c>
      <c r="U55" s="75">
        <f t="shared" si="11"/>
        <v>300</v>
      </c>
      <c r="V55" s="1"/>
      <c r="X55" s="3"/>
      <c r="Y55" s="59" t="s">
        <v>16</v>
      </c>
      <c r="Z55" s="60" t="s">
        <v>14</v>
      </c>
      <c r="AA55" s="59" t="s">
        <v>19</v>
      </c>
      <c r="AB55" s="60" t="s">
        <v>15</v>
      </c>
    </row>
    <row r="56" spans="1:28" ht="15" customHeight="1">
      <c r="A56" s="9" t="s">
        <v>7</v>
      </c>
      <c r="B56" s="22">
        <f t="shared" si="8"/>
        <v>2400</v>
      </c>
      <c r="C56" s="39">
        <f t="shared" si="15"/>
        <v>1500</v>
      </c>
      <c r="D56" s="24">
        <f t="shared" si="15"/>
        <v>600</v>
      </c>
      <c r="E56" s="24">
        <f t="shared" si="15"/>
        <v>800</v>
      </c>
      <c r="F56" s="24">
        <f t="shared" si="17"/>
        <v>200</v>
      </c>
      <c r="G56" s="24">
        <f t="shared" si="18"/>
        <v>100</v>
      </c>
      <c r="H56" s="43" t="s">
        <v>20</v>
      </c>
      <c r="I56" s="23">
        <f t="shared" si="20"/>
        <v>100</v>
      </c>
      <c r="J56" s="24">
        <f t="shared" si="20"/>
        <v>0</v>
      </c>
      <c r="K56" s="24">
        <f t="shared" si="20"/>
        <v>0</v>
      </c>
      <c r="L56" s="24" t="s">
        <v>36</v>
      </c>
      <c r="M56" s="24">
        <v>0</v>
      </c>
      <c r="N56" s="72" t="s">
        <v>20</v>
      </c>
      <c r="O56" s="39">
        <f t="shared" si="19"/>
        <v>900</v>
      </c>
      <c r="P56" s="24">
        <f t="shared" si="19"/>
        <v>100</v>
      </c>
      <c r="Q56" s="24">
        <f t="shared" si="19"/>
        <v>200</v>
      </c>
      <c r="R56" s="24">
        <f t="shared" si="19"/>
        <v>500</v>
      </c>
      <c r="S56" s="24">
        <f t="shared" si="21"/>
        <v>0</v>
      </c>
      <c r="T56" s="72" t="s">
        <v>20</v>
      </c>
      <c r="U56" s="72">
        <f t="shared" si="11"/>
        <v>0</v>
      </c>
      <c r="V56" s="1"/>
      <c r="X56" s="62" t="s">
        <v>7</v>
      </c>
      <c r="Y56" s="61">
        <f aca="true" t="shared" si="22" ref="Y56:AA59">D56+J56+P56</f>
        <v>700</v>
      </c>
      <c r="Z56" s="61">
        <f t="shared" si="22"/>
        <v>1000</v>
      </c>
      <c r="AA56" s="61">
        <f>F56+R56</f>
        <v>700</v>
      </c>
      <c r="AB56" s="61">
        <f>G56+S56</f>
        <v>100</v>
      </c>
    </row>
    <row r="57" spans="1:28" ht="15" customHeight="1">
      <c r="A57" s="9" t="s">
        <v>8</v>
      </c>
      <c r="B57" s="22">
        <f t="shared" si="8"/>
        <v>146700</v>
      </c>
      <c r="C57" s="39">
        <f t="shared" si="15"/>
        <v>2100</v>
      </c>
      <c r="D57" s="24">
        <f t="shared" si="15"/>
        <v>600</v>
      </c>
      <c r="E57" s="24">
        <f t="shared" si="15"/>
        <v>1400</v>
      </c>
      <c r="F57" s="24">
        <f t="shared" si="17"/>
        <v>100</v>
      </c>
      <c r="G57" s="24">
        <f t="shared" si="18"/>
        <v>0</v>
      </c>
      <c r="H57" s="43">
        <v>0</v>
      </c>
      <c r="I57" s="23">
        <f t="shared" si="20"/>
        <v>2800</v>
      </c>
      <c r="J57" s="24">
        <f t="shared" si="20"/>
        <v>300</v>
      </c>
      <c r="K57" s="24">
        <f t="shared" si="20"/>
        <v>1800</v>
      </c>
      <c r="L57" s="24">
        <f>L17-L37</f>
        <v>300</v>
      </c>
      <c r="M57" s="24">
        <f>M17-M37</f>
        <v>400</v>
      </c>
      <c r="N57" s="72">
        <v>0</v>
      </c>
      <c r="O57" s="39">
        <f t="shared" si="19"/>
        <v>141600</v>
      </c>
      <c r="P57" s="24">
        <f t="shared" si="19"/>
        <v>3400</v>
      </c>
      <c r="Q57" s="24">
        <f t="shared" si="19"/>
        <v>26100</v>
      </c>
      <c r="R57" s="24">
        <f t="shared" si="19"/>
        <v>89100</v>
      </c>
      <c r="S57" s="24">
        <f t="shared" si="21"/>
        <v>22900</v>
      </c>
      <c r="T57" s="72">
        <f t="shared" si="21"/>
        <v>300</v>
      </c>
      <c r="U57" s="72">
        <f t="shared" si="11"/>
        <v>100</v>
      </c>
      <c r="V57" s="1"/>
      <c r="X57" s="62" t="s">
        <v>8</v>
      </c>
      <c r="Y57" s="61">
        <f t="shared" si="22"/>
        <v>4300</v>
      </c>
      <c r="Z57" s="61">
        <f t="shared" si="22"/>
        <v>29300</v>
      </c>
      <c r="AA57" s="61">
        <f t="shared" si="22"/>
        <v>89500</v>
      </c>
      <c r="AB57" s="61">
        <f>G57+M57+S57</f>
        <v>23300</v>
      </c>
    </row>
    <row r="58" spans="1:28" ht="15" customHeight="1">
      <c r="A58" s="9" t="s">
        <v>9</v>
      </c>
      <c r="B58" s="22">
        <f t="shared" si="8"/>
        <v>9500</v>
      </c>
      <c r="C58" s="39">
        <f t="shared" si="15"/>
        <v>4500</v>
      </c>
      <c r="D58" s="24">
        <f t="shared" si="15"/>
        <v>700</v>
      </c>
      <c r="E58" s="24">
        <f t="shared" si="15"/>
        <v>3700</v>
      </c>
      <c r="F58" s="24">
        <f t="shared" si="17"/>
        <v>100</v>
      </c>
      <c r="G58" s="24">
        <f t="shared" si="18"/>
        <v>0</v>
      </c>
      <c r="H58" s="43" t="s">
        <v>20</v>
      </c>
      <c r="I58" s="23">
        <f t="shared" si="20"/>
        <v>100</v>
      </c>
      <c r="J58" s="24">
        <f t="shared" si="20"/>
        <v>100</v>
      </c>
      <c r="K58" s="24">
        <f t="shared" si="20"/>
        <v>0</v>
      </c>
      <c r="L58" s="24" t="s">
        <v>20</v>
      </c>
      <c r="M58" s="24" t="s">
        <v>20</v>
      </c>
      <c r="N58" s="72" t="s">
        <v>36</v>
      </c>
      <c r="O58" s="39">
        <f t="shared" si="19"/>
        <v>4900</v>
      </c>
      <c r="P58" s="24">
        <f t="shared" si="19"/>
        <v>100</v>
      </c>
      <c r="Q58" s="24">
        <f t="shared" si="19"/>
        <v>200</v>
      </c>
      <c r="R58" s="24">
        <f t="shared" si="19"/>
        <v>4500</v>
      </c>
      <c r="S58" s="24">
        <f t="shared" si="21"/>
        <v>200</v>
      </c>
      <c r="T58" s="72" t="s">
        <v>20</v>
      </c>
      <c r="U58" s="72">
        <f t="shared" si="11"/>
        <v>0</v>
      </c>
      <c r="V58" s="1"/>
      <c r="X58" s="62" t="s">
        <v>9</v>
      </c>
      <c r="Y58" s="61">
        <f t="shared" si="22"/>
        <v>900</v>
      </c>
      <c r="Z58" s="61">
        <f t="shared" si="22"/>
        <v>3900</v>
      </c>
      <c r="AA58" s="61">
        <f>F58+R58</f>
        <v>4600</v>
      </c>
      <c r="AB58" s="61">
        <f>G58+S58</f>
        <v>200</v>
      </c>
    </row>
    <row r="59" spans="1:28" ht="15" customHeight="1">
      <c r="A59" s="10" t="s">
        <v>10</v>
      </c>
      <c r="B59" s="28">
        <f t="shared" si="8"/>
        <v>39100</v>
      </c>
      <c r="C59" s="40">
        <f t="shared" si="15"/>
        <v>20100</v>
      </c>
      <c r="D59" s="30">
        <f t="shared" si="15"/>
        <v>6100</v>
      </c>
      <c r="E59" s="30">
        <f t="shared" si="15"/>
        <v>13300</v>
      </c>
      <c r="F59" s="30">
        <f t="shared" si="17"/>
        <v>500</v>
      </c>
      <c r="G59" s="30">
        <f t="shared" si="18"/>
        <v>200</v>
      </c>
      <c r="H59" s="41">
        <f>H19-H39</f>
        <v>100</v>
      </c>
      <c r="I59" s="29">
        <f t="shared" si="20"/>
        <v>900</v>
      </c>
      <c r="J59" s="30">
        <f t="shared" si="20"/>
        <v>100</v>
      </c>
      <c r="K59" s="30">
        <f t="shared" si="20"/>
        <v>700</v>
      </c>
      <c r="L59" s="30">
        <f>L19-L39</f>
        <v>100</v>
      </c>
      <c r="M59" s="30">
        <f>M19-M39</f>
        <v>0</v>
      </c>
      <c r="N59" s="76" t="s">
        <v>20</v>
      </c>
      <c r="O59" s="40">
        <f t="shared" si="19"/>
        <v>17900</v>
      </c>
      <c r="P59" s="30">
        <f t="shared" si="19"/>
        <v>500</v>
      </c>
      <c r="Q59" s="30">
        <f t="shared" si="19"/>
        <v>1700</v>
      </c>
      <c r="R59" s="30">
        <f t="shared" si="19"/>
        <v>13600</v>
      </c>
      <c r="S59" s="30">
        <f t="shared" si="21"/>
        <v>2100</v>
      </c>
      <c r="T59" s="76">
        <f t="shared" si="21"/>
        <v>100</v>
      </c>
      <c r="U59" s="76">
        <f t="shared" si="11"/>
        <v>200</v>
      </c>
      <c r="V59" s="1"/>
      <c r="X59" s="62" t="s">
        <v>10</v>
      </c>
      <c r="Y59" s="61">
        <f t="shared" si="22"/>
        <v>6700</v>
      </c>
      <c r="Z59" s="61">
        <f t="shared" si="22"/>
        <v>15700</v>
      </c>
      <c r="AA59" s="61">
        <f t="shared" si="22"/>
        <v>14200</v>
      </c>
      <c r="AB59" s="61">
        <f>G59+M59+S59</f>
        <v>2300</v>
      </c>
    </row>
    <row r="61" ht="9">
      <c r="A61" s="6" t="s">
        <v>40</v>
      </c>
    </row>
    <row r="62" ht="9">
      <c r="A62" s="6" t="s">
        <v>35</v>
      </c>
    </row>
  </sheetData>
  <sheetProtection/>
  <mergeCells count="72">
    <mergeCell ref="R23:R24"/>
    <mergeCell ref="S23:S24"/>
    <mergeCell ref="T23:T24"/>
    <mergeCell ref="A2:A4"/>
    <mergeCell ref="B2:B4"/>
    <mergeCell ref="A22:A24"/>
    <mergeCell ref="B22:B24"/>
    <mergeCell ref="L23:L24"/>
    <mergeCell ref="M23:M24"/>
    <mergeCell ref="N23:N24"/>
    <mergeCell ref="F23:F24"/>
    <mergeCell ref="G23:G24"/>
    <mergeCell ref="H23:H24"/>
    <mergeCell ref="I23:I24"/>
    <mergeCell ref="J23:J24"/>
    <mergeCell ref="K23:K24"/>
    <mergeCell ref="C22:H22"/>
    <mergeCell ref="I22:N22"/>
    <mergeCell ref="O22:T22"/>
    <mergeCell ref="U22:U24"/>
    <mergeCell ref="C23:C24"/>
    <mergeCell ref="D23:D24"/>
    <mergeCell ref="E23:E24"/>
    <mergeCell ref="O23:O24"/>
    <mergeCell ref="P23:P24"/>
    <mergeCell ref="Q23:Q24"/>
    <mergeCell ref="T3:T4"/>
    <mergeCell ref="U2:U4"/>
    <mergeCell ref="C2:H2"/>
    <mergeCell ref="I2:N2"/>
    <mergeCell ref="O2:T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42:A44"/>
    <mergeCell ref="B42:B44"/>
    <mergeCell ref="C42:H42"/>
    <mergeCell ref="I42:N42"/>
    <mergeCell ref="O42:T42"/>
    <mergeCell ref="U42:U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S43:S44"/>
    <mergeCell ref="T43:T44"/>
    <mergeCell ref="M43:M44"/>
    <mergeCell ref="N43:N44"/>
    <mergeCell ref="O43:O44"/>
    <mergeCell ref="P43:P44"/>
    <mergeCell ref="Q43:Q44"/>
    <mergeCell ref="R43:R44"/>
  </mergeCells>
  <printOptions/>
  <pageMargins left="0.3937007874015748" right="0" top="0.3937007874015748" bottom="0" header="0.31496062992125984" footer="0.31496062992125984"/>
  <pageSetup fitToHeight="0" fitToWidth="1" horizontalDpi="600" verticalDpi="600" orientation="landscape" pageOrder="overThenDown" paperSize="9" r:id="rId1"/>
  <rowBreaks count="1" manualBreakCount="1">
    <brk id="39" max="20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7"/>
  <sheetViews>
    <sheetView tabSelected="1" zoomScaleSheetLayoutView="100" zoomScalePageLayoutView="0" workbookViewId="0" topLeftCell="A1">
      <selection activeCell="A1" sqref="A1"/>
    </sheetView>
  </sheetViews>
  <sheetFormatPr defaultColWidth="13.625" defaultRowHeight="12.75"/>
  <cols>
    <col min="1" max="10" width="7.625" style="4" customWidth="1"/>
    <col min="11" max="15" width="7.625" style="2" customWidth="1"/>
    <col min="16" max="16384" width="13.625" style="2" customWidth="1"/>
  </cols>
  <sheetData>
    <row r="1" spans="1:33" s="146" customFormat="1" ht="15.75">
      <c r="A1" s="144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AF1" s="147"/>
      <c r="AG1" s="147"/>
    </row>
    <row r="2" spans="2:33" s="146" customFormat="1" ht="12">
      <c r="B2" s="145"/>
      <c r="AF2" s="147"/>
      <c r="AG2" s="147"/>
    </row>
    <row r="3" spans="1:15" ht="20.25" customHeight="1">
      <c r="A3" s="66" t="s">
        <v>32</v>
      </c>
      <c r="B3" s="7"/>
      <c r="C3" s="7"/>
      <c r="D3" s="7"/>
      <c r="E3" s="7"/>
      <c r="F3" s="7"/>
      <c r="G3" s="7"/>
      <c r="H3" s="7"/>
      <c r="I3" s="67" t="s">
        <v>29</v>
      </c>
      <c r="J3" s="7"/>
      <c r="K3" s="6"/>
      <c r="M3" s="6"/>
      <c r="N3" s="6"/>
      <c r="O3" s="6"/>
    </row>
    <row r="4" spans="1:12" ht="15" customHeight="1">
      <c r="A4" s="138" t="s">
        <v>30</v>
      </c>
      <c r="B4" s="139"/>
      <c r="C4" s="143"/>
      <c r="D4" s="141" t="s">
        <v>2</v>
      </c>
      <c r="E4" s="142"/>
      <c r="F4" s="142"/>
      <c r="G4" s="138" t="s">
        <v>3</v>
      </c>
      <c r="H4" s="139"/>
      <c r="I4" s="140"/>
      <c r="J4" s="6"/>
      <c r="K4" s="6"/>
      <c r="L4" s="6"/>
    </row>
    <row r="5" spans="1:12" ht="21.75" customHeight="1">
      <c r="A5" s="46" t="s">
        <v>24</v>
      </c>
      <c r="B5" s="44" t="s">
        <v>27</v>
      </c>
      <c r="C5" s="45" t="s">
        <v>25</v>
      </c>
      <c r="D5" s="46" t="s">
        <v>24</v>
      </c>
      <c r="E5" s="44" t="s">
        <v>28</v>
      </c>
      <c r="F5" s="45" t="s">
        <v>25</v>
      </c>
      <c r="G5" s="46" t="s">
        <v>24</v>
      </c>
      <c r="H5" s="44" t="s">
        <v>26</v>
      </c>
      <c r="I5" s="47" t="s">
        <v>25</v>
      </c>
      <c r="J5" s="6"/>
      <c r="K5" s="6"/>
      <c r="L5" s="6"/>
    </row>
    <row r="6" spans="1:12" ht="15" customHeight="1">
      <c r="A6" s="49">
        <v>94800</v>
      </c>
      <c r="B6" s="65">
        <v>1820900</v>
      </c>
      <c r="C6" s="48">
        <v>5.2062167060244935</v>
      </c>
      <c r="D6" s="49">
        <v>12300</v>
      </c>
      <c r="E6" s="65">
        <v>118700</v>
      </c>
      <c r="F6" s="48">
        <v>10.362257792754844</v>
      </c>
      <c r="G6" s="49">
        <v>700100</v>
      </c>
      <c r="H6" s="65">
        <v>4839900</v>
      </c>
      <c r="I6" s="50">
        <v>14.46517490030786</v>
      </c>
      <c r="J6" s="6"/>
      <c r="K6" s="6"/>
      <c r="L6" s="6"/>
    </row>
    <row r="7" spans="1:15" ht="15" customHeight="1">
      <c r="A7" s="63"/>
      <c r="B7" s="63"/>
      <c r="C7" s="64"/>
      <c r="D7" s="63"/>
      <c r="E7" s="63"/>
      <c r="F7" s="64"/>
      <c r="G7" s="63"/>
      <c r="H7" s="63"/>
      <c r="I7" s="64"/>
      <c r="J7" s="6"/>
      <c r="K7" s="6"/>
      <c r="L7" s="6"/>
      <c r="N7" s="2" t="s">
        <v>41</v>
      </c>
      <c r="O7" s="2" t="s">
        <v>42</v>
      </c>
    </row>
    <row r="8" spans="1:12" ht="16.5" customHeight="1">
      <c r="A8" s="66" t="s">
        <v>33</v>
      </c>
      <c r="B8" s="16"/>
      <c r="C8" s="16"/>
      <c r="D8" s="16"/>
      <c r="E8" s="16"/>
      <c r="F8" s="16"/>
      <c r="G8" s="16"/>
      <c r="H8" s="16"/>
      <c r="I8" s="68" t="s">
        <v>29</v>
      </c>
      <c r="J8" s="6"/>
      <c r="K8" s="6"/>
      <c r="L8" s="6"/>
    </row>
    <row r="9" spans="1:12" ht="15" customHeight="1">
      <c r="A9" s="138" t="s">
        <v>30</v>
      </c>
      <c r="B9" s="139"/>
      <c r="C9" s="143"/>
      <c r="D9" s="141" t="s">
        <v>2</v>
      </c>
      <c r="E9" s="142"/>
      <c r="F9" s="142"/>
      <c r="G9" s="138" t="s">
        <v>3</v>
      </c>
      <c r="H9" s="139"/>
      <c r="I9" s="140"/>
      <c r="J9" s="6"/>
      <c r="K9" s="6"/>
      <c r="L9" s="6"/>
    </row>
    <row r="10" spans="1:12" ht="21.75" customHeight="1">
      <c r="A10" s="51" t="s">
        <v>24</v>
      </c>
      <c r="B10" s="52" t="s">
        <v>27</v>
      </c>
      <c r="C10" s="53" t="s">
        <v>25</v>
      </c>
      <c r="D10" s="51" t="s">
        <v>24</v>
      </c>
      <c r="E10" s="52" t="s">
        <v>28</v>
      </c>
      <c r="F10" s="53" t="s">
        <v>25</v>
      </c>
      <c r="G10" s="51" t="s">
        <v>24</v>
      </c>
      <c r="H10" s="52" t="s">
        <v>26</v>
      </c>
      <c r="I10" s="54" t="s">
        <v>25</v>
      </c>
      <c r="J10" s="6"/>
      <c r="K10" s="6"/>
      <c r="L10" s="6"/>
    </row>
    <row r="11" spans="1:12" ht="15" customHeight="1">
      <c r="A11" s="55">
        <v>55300</v>
      </c>
      <c r="B11" s="65">
        <v>1057900</v>
      </c>
      <c r="C11" s="48">
        <v>5.227337177426978</v>
      </c>
      <c r="D11" s="55">
        <v>7100</v>
      </c>
      <c r="E11" s="65">
        <v>75000</v>
      </c>
      <c r="F11" s="48">
        <v>9.466666666666667</v>
      </c>
      <c r="G11" s="55">
        <v>508200</v>
      </c>
      <c r="H11" s="65">
        <v>3746200</v>
      </c>
      <c r="I11" s="50">
        <v>13.565746623244888</v>
      </c>
      <c r="J11" s="6"/>
      <c r="K11" s="6"/>
      <c r="L11" s="6"/>
    </row>
    <row r="12" spans="1:12" ht="15" customHeight="1">
      <c r="A12" s="56"/>
      <c r="B12" s="14"/>
      <c r="C12" s="57"/>
      <c r="D12" s="56"/>
      <c r="E12" s="14"/>
      <c r="F12" s="57"/>
      <c r="G12" s="56"/>
      <c r="H12" s="14"/>
      <c r="I12" s="57"/>
      <c r="J12" s="6"/>
      <c r="K12" s="6"/>
      <c r="L12" s="6"/>
    </row>
    <row r="13" spans="1:12" ht="18.75" customHeight="1">
      <c r="A13" s="69" t="s">
        <v>34</v>
      </c>
      <c r="B13" s="36"/>
      <c r="C13" s="36"/>
      <c r="D13" s="36"/>
      <c r="E13" s="36"/>
      <c r="F13" s="36"/>
      <c r="G13" s="36"/>
      <c r="H13" s="36"/>
      <c r="I13" s="68" t="s">
        <v>29</v>
      </c>
      <c r="J13" s="6"/>
      <c r="K13" s="6"/>
      <c r="L13" s="6"/>
    </row>
    <row r="14" spans="1:12" ht="15" customHeight="1">
      <c r="A14" s="138" t="s">
        <v>30</v>
      </c>
      <c r="B14" s="139"/>
      <c r="C14" s="140"/>
      <c r="D14" s="141" t="s">
        <v>2</v>
      </c>
      <c r="E14" s="142"/>
      <c r="F14" s="142"/>
      <c r="G14" s="138" t="s">
        <v>3</v>
      </c>
      <c r="H14" s="139"/>
      <c r="I14" s="140"/>
      <c r="J14" s="6"/>
      <c r="K14" s="6"/>
      <c r="L14" s="6"/>
    </row>
    <row r="15" spans="1:12" ht="21.75" customHeight="1">
      <c r="A15" s="51" t="s">
        <v>24</v>
      </c>
      <c r="B15" s="52" t="s">
        <v>27</v>
      </c>
      <c r="C15" s="54" t="s">
        <v>25</v>
      </c>
      <c r="D15" s="51" t="s">
        <v>24</v>
      </c>
      <c r="E15" s="52" t="s">
        <v>28</v>
      </c>
      <c r="F15" s="53" t="s">
        <v>25</v>
      </c>
      <c r="G15" s="51" t="s">
        <v>24</v>
      </c>
      <c r="H15" s="52" t="s">
        <v>26</v>
      </c>
      <c r="I15" s="54" t="s">
        <v>25</v>
      </c>
      <c r="J15" s="6"/>
      <c r="K15" s="6"/>
      <c r="L15" s="6"/>
    </row>
    <row r="16" spans="1:12" ht="15" customHeight="1">
      <c r="A16" s="55">
        <v>39500</v>
      </c>
      <c r="B16" s="65">
        <v>763000</v>
      </c>
      <c r="C16" s="50">
        <v>5.176933158584535</v>
      </c>
      <c r="D16" s="55">
        <v>5200</v>
      </c>
      <c r="E16" s="65">
        <v>43700</v>
      </c>
      <c r="F16" s="48">
        <v>11.899313501144166</v>
      </c>
      <c r="G16" s="55">
        <v>191900</v>
      </c>
      <c r="H16" s="65">
        <v>1093700</v>
      </c>
      <c r="I16" s="50">
        <v>17.54594495748377</v>
      </c>
      <c r="J16" s="6"/>
      <c r="K16" s="6"/>
      <c r="L16" s="6"/>
    </row>
    <row r="17" spans="1:15" ht="15" customHeight="1">
      <c r="A17" s="56"/>
      <c r="B17" s="14"/>
      <c r="C17" s="57"/>
      <c r="D17" s="56"/>
      <c r="E17" s="14"/>
      <c r="F17" s="57"/>
      <c r="G17" s="56"/>
      <c r="H17" s="14"/>
      <c r="I17" s="57"/>
      <c r="J17" s="56"/>
      <c r="K17" s="14"/>
      <c r="L17" s="57"/>
      <c r="M17" s="6"/>
      <c r="N17" s="6"/>
      <c r="O17" s="6"/>
    </row>
  </sheetData>
  <sheetProtection/>
  <mergeCells count="9">
    <mergeCell ref="D14:F14"/>
    <mergeCell ref="A4:C4"/>
    <mergeCell ref="D4:F4"/>
    <mergeCell ref="G14:I14"/>
    <mergeCell ref="G4:I4"/>
    <mergeCell ref="A14:C14"/>
    <mergeCell ref="G9:I9"/>
    <mergeCell ref="A9:C9"/>
    <mergeCell ref="D9:F9"/>
  </mergeCells>
  <printOptions/>
  <pageMargins left="0.5905511811023623" right="0.5905511811023623" top="0.3937007874015748" bottom="0" header="0.31496062992125984" footer="0.31496062992125984"/>
  <pageSetup fitToHeight="0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麻衣</dc:creator>
  <cp:keywords/>
  <dc:description/>
  <cp:lastModifiedBy>東京都</cp:lastModifiedBy>
  <cp:lastPrinted>2017-10-04T06:18:30Z</cp:lastPrinted>
  <dcterms:created xsi:type="dcterms:W3CDTF">2014-12-17T03:26:43Z</dcterms:created>
  <dcterms:modified xsi:type="dcterms:W3CDTF">2021-09-16T09:14:44Z</dcterms:modified>
  <cp:category/>
  <cp:version/>
  <cp:contentType/>
  <cp:contentStatus/>
</cp:coreProperties>
</file>