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65428" windowWidth="10512" windowHeight="8280" activeTab="0"/>
  </bookViews>
  <sheets>
    <sheet name="区部" sheetId="1" r:id="rId1"/>
    <sheet name="市部" sheetId="2" r:id="rId2"/>
  </sheets>
  <externalReferences>
    <externalReference r:id="rId5"/>
  </externalReferences>
  <definedNames>
    <definedName name="_xlnm.Print_Area" localSheetId="0">'区部'!$A$1:$N$154</definedName>
    <definedName name="_xlnm.Print_Area" localSheetId="1">'市部'!$A$1:$N$280</definedName>
    <definedName name="_xlnm.Print_Titles" localSheetId="0">'区部'!$1:$5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<sst xmlns="http://schemas.openxmlformats.org/spreadsheetml/2006/main" count="497" uniqueCount="66">
  <si>
    <t>区分</t>
  </si>
  <si>
    <t>個人</t>
  </si>
  <si>
    <t>法人</t>
  </si>
  <si>
    <t>合計</t>
  </si>
  <si>
    <t>所有者数</t>
  </si>
  <si>
    <t>構成比</t>
  </si>
  <si>
    <t>面積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</si>
  <si>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</si>
  <si>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</si>
  <si>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</si>
  <si>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</si>
  <si>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</si>
  <si>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</si>
  <si>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</si>
  <si>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</si>
  <si>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</si>
  <si>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</si>
  <si>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</si>
  <si>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区部計</t>
  </si>
  <si>
    <t>市部計</t>
  </si>
  <si>
    <t>50㎡未満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</si>
  <si>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</si>
  <si>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</si>
  <si>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</si>
  <si>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</si>
  <si>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</si>
  <si>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</si>
  <si>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</si>
  <si>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</si>
  <si>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</si>
  <si>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</si>
  <si>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</si>
  <si>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</si>
  <si>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</si>
  <si>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</si>
  <si>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</si>
  <si>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</si>
  <si>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</si>
  <si>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</si>
  <si>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</si>
  <si>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</si>
  <si>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</si>
  <si>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</si>
  <si>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</si>
  <si>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</si>
  <si>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</si>
  <si>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</si>
  <si>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</si>
  <si>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</si>
  <si>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</si>
  <si>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</si>
  <si>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</si>
  <si>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</si>
  <si>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</si>
  <si>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</si>
  <si>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</si>
  <si>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</si>
  <si>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</si>
  <si>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構成比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</si>
  <si>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</si>
  <si>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</si>
  <si>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</si>
  <si>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</si>
  <si>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付表２－３　区市別・面積別・所有者別土地所有状況（農地）</t>
  </si>
  <si>
    <t>付表２－３　区市別・面積別・所有者別土地所有状況（農地）</t>
  </si>
  <si>
    <t>（注）１　課税資料から作成（平成31年１月１日現在）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</si>
</sst>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_ "/>
    <numFmt numFmtId="179" formatCode="#,##0.000"/>
    <numFmt numFmtId="180" formatCode="#,##0_ "/>
    <numFmt numFmtId="181" formatCode="#,##0,"/>
    <numFmt numFmtId="182" formatCode="0.00_);[Red]\(0.00\)"/>
    <numFmt numFmtId="183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MS明朝"/>
      <family val="3"/>
    </font>
    <font>
      <sz val="10"/>
      <name val="times"/>
      <family val="1"/>
    </font>
    <font>
      <sz val="12"/>
      <name val="MS明朝"/>
      <family val="3"/>
    </font>
    <font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255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2" fillId="32" borderId="0" xfId="0" applyFont="1" applyFill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5" xfId="0" applyNumberFormat="1" applyFont="1" applyFill="1" applyBorder="1" applyAlignment="1">
      <alignment/>
    </xf>
    <xf numFmtId="3" fontId="5" fillId="32" borderId="16" xfId="0" applyNumberFormat="1" applyFont="1" applyFill="1" applyBorder="1" applyAlignment="1">
      <alignment/>
    </xf>
    <xf numFmtId="3" fontId="5" fillId="32" borderId="18" xfId="0" applyNumberFormat="1" applyFont="1" applyFill="1" applyBorder="1" applyAlignment="1">
      <alignment/>
    </xf>
    <xf numFmtId="3" fontId="5" fillId="32" borderId="19" xfId="0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6" xfId="0" applyNumberFormat="1" applyFont="1" applyFill="1" applyBorder="1" applyAlignment="1">
      <alignment/>
    </xf>
    <xf numFmtId="3" fontId="5" fillId="32" borderId="19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right" vertical="center"/>
    </xf>
    <xf numFmtId="3" fontId="3" fillId="32" borderId="13" xfId="0" applyNumberFormat="1" applyFont="1" applyFill="1" applyBorder="1" applyAlignment="1">
      <alignment horizontal="right" vertical="center"/>
    </xf>
    <xf numFmtId="3" fontId="3" fillId="32" borderId="14" xfId="0" applyNumberFormat="1" applyFont="1" applyFill="1" applyBorder="1" applyAlignment="1">
      <alignment horizontal="right" vertical="center"/>
    </xf>
    <xf numFmtId="181" fontId="3" fillId="32" borderId="13" xfId="0" applyNumberFormat="1" applyFont="1" applyFill="1" applyBorder="1" applyAlignment="1">
      <alignment horizontal="right" vertical="center"/>
    </xf>
    <xf numFmtId="3" fontId="3" fillId="32" borderId="15" xfId="0" applyNumberFormat="1" applyFont="1" applyFill="1" applyBorder="1" applyAlignment="1">
      <alignment horizontal="right" vertical="center"/>
    </xf>
    <xf numFmtId="3" fontId="3" fillId="32" borderId="16" xfId="0" applyNumberFormat="1" applyFont="1" applyFill="1" applyBorder="1" applyAlignment="1">
      <alignment horizontal="right" vertical="center"/>
    </xf>
    <xf numFmtId="181" fontId="3" fillId="32" borderId="15" xfId="0" applyNumberFormat="1" applyFont="1" applyFill="1" applyBorder="1" applyAlignment="1">
      <alignment horizontal="right" vertical="center"/>
    </xf>
    <xf numFmtId="3" fontId="3" fillId="32" borderId="18" xfId="0" applyNumberFormat="1" applyFont="1" applyFill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/>
    </xf>
    <xf numFmtId="181" fontId="3" fillId="32" borderId="18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 horizontal="right" vertical="center"/>
    </xf>
    <xf numFmtId="181" fontId="3" fillId="32" borderId="1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20184;&#34920;\&#22259;&#34920;&#20184;&#34920;\&#9733;&#20184;&#34920;2\1530%20&#9678;&#20184;&#34920;2-3%20&#36786;&#2232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部"/>
      <sheetName val="市部"/>
      <sheetName val="170803更新済1580 市部 (表4-1-3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16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5" sqref="O15"/>
    </sheetView>
  </sheetViews>
  <sheetFormatPr defaultColWidth="9.00390625" defaultRowHeight="13.5"/>
  <cols>
    <col min="1" max="1" width="2.875" style="5" customWidth="1"/>
    <col min="2" max="2" width="12.125" style="0" customWidth="1"/>
    <col min="3" max="3" width="7.625" style="74" customWidth="1"/>
    <col min="4" max="4" width="5.625" style="74" customWidth="1"/>
    <col min="5" max="5" width="7.625" style="74" customWidth="1"/>
    <col min="6" max="6" width="5.625" style="74" customWidth="1"/>
    <col min="7" max="7" width="7.625" style="74" customWidth="1"/>
    <col min="8" max="8" width="5.625" style="74" customWidth="1"/>
    <col min="9" max="9" width="7.625" style="74" customWidth="1"/>
    <col min="10" max="10" width="5.625" style="74" customWidth="1"/>
    <col min="11" max="11" width="7.625" style="74" customWidth="1"/>
    <col min="12" max="12" width="5.625" style="74" customWidth="1"/>
    <col min="13" max="13" width="7.625" style="74" customWidth="1"/>
    <col min="14" max="14" width="5.625" style="74" customWidth="1"/>
  </cols>
  <sheetData>
    <row r="1" spans="1:14" ht="14.25">
      <c r="A1" s="37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4.25" customHeight="1">
      <c r="A2" s="3"/>
      <c r="B2" s="1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customHeight="1">
      <c r="A3" s="39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1" t="s">
        <v>0</v>
      </c>
      <c r="B4" s="42"/>
      <c r="C4" s="56" t="s">
        <v>1</v>
      </c>
      <c r="D4" s="57"/>
      <c r="E4" s="57"/>
      <c r="F4" s="58"/>
      <c r="G4" s="56" t="s">
        <v>2</v>
      </c>
      <c r="H4" s="57"/>
      <c r="I4" s="57"/>
      <c r="J4" s="58"/>
      <c r="K4" s="56" t="s">
        <v>3</v>
      </c>
      <c r="L4" s="57"/>
      <c r="M4" s="57"/>
      <c r="N4" s="58"/>
    </row>
    <row r="5" spans="1:14" ht="12.75">
      <c r="A5" s="43"/>
      <c r="B5" s="44"/>
      <c r="C5" s="59" t="s">
        <v>4</v>
      </c>
      <c r="D5" s="60" t="s">
        <v>5</v>
      </c>
      <c r="E5" s="59" t="s">
        <v>6</v>
      </c>
      <c r="F5" s="60" t="s">
        <v>5</v>
      </c>
      <c r="G5" s="59" t="s">
        <v>4</v>
      </c>
      <c r="H5" s="60" t="s">
        <v>5</v>
      </c>
      <c r="I5" s="59" t="s">
        <v>6</v>
      </c>
      <c r="J5" s="60" t="s">
        <v>5</v>
      </c>
      <c r="K5" s="59" t="s">
        <v>4</v>
      </c>
      <c r="L5" s="60" t="s">
        <v>5</v>
      </c>
      <c r="M5" s="59" t="s">
        <v>6</v>
      </c>
      <c r="N5" s="60" t="s">
        <v>5</v>
      </c>
    </row>
    <row r="6" spans="1:14" ht="12" customHeight="1">
      <c r="A6" s="34" t="s">
        <v>21</v>
      </c>
      <c r="B6" s="15" t="s">
        <v>20</v>
      </c>
      <c r="C6" s="61">
        <v>0</v>
      </c>
      <c r="D6" s="62">
        <v>0</v>
      </c>
      <c r="E6" s="61">
        <v>0</v>
      </c>
      <c r="F6" s="62">
        <v>0</v>
      </c>
      <c r="G6" s="61">
        <v>1</v>
      </c>
      <c r="H6" s="62">
        <v>50</v>
      </c>
      <c r="I6" s="61">
        <v>0.00821</v>
      </c>
      <c r="J6" s="62">
        <v>0.8444677590232563</v>
      </c>
      <c r="K6" s="61">
        <v>1</v>
      </c>
      <c r="L6" s="62">
        <v>5.2631578947368425</v>
      </c>
      <c r="M6" s="61">
        <v>0.00821</v>
      </c>
      <c r="N6" s="62">
        <v>0.032976973155699515</v>
      </c>
    </row>
    <row r="7" spans="1:14" ht="12" customHeight="1">
      <c r="A7" s="35"/>
      <c r="B7" s="15" t="s">
        <v>7</v>
      </c>
      <c r="C7" s="63">
        <v>0</v>
      </c>
      <c r="D7" s="64">
        <v>0</v>
      </c>
      <c r="E7" s="63">
        <v>0</v>
      </c>
      <c r="F7" s="64">
        <v>0</v>
      </c>
      <c r="G7" s="63">
        <v>0</v>
      </c>
      <c r="H7" s="64">
        <v>0</v>
      </c>
      <c r="I7" s="63">
        <v>0</v>
      </c>
      <c r="J7" s="64">
        <v>0</v>
      </c>
      <c r="K7" s="63">
        <v>0</v>
      </c>
      <c r="L7" s="64">
        <v>0</v>
      </c>
      <c r="M7" s="63">
        <v>0</v>
      </c>
      <c r="N7" s="64">
        <v>0</v>
      </c>
    </row>
    <row r="8" spans="1:14" ht="12" customHeight="1">
      <c r="A8" s="35"/>
      <c r="B8" s="15" t="s">
        <v>8</v>
      </c>
      <c r="C8" s="63">
        <v>0</v>
      </c>
      <c r="D8" s="64">
        <v>0</v>
      </c>
      <c r="E8" s="63">
        <v>0</v>
      </c>
      <c r="F8" s="64">
        <v>0</v>
      </c>
      <c r="G8" s="63">
        <v>0</v>
      </c>
      <c r="H8" s="64">
        <v>0</v>
      </c>
      <c r="I8" s="63">
        <v>0</v>
      </c>
      <c r="J8" s="64">
        <v>0</v>
      </c>
      <c r="K8" s="63">
        <v>0</v>
      </c>
      <c r="L8" s="64">
        <v>0</v>
      </c>
      <c r="M8" s="63">
        <v>0</v>
      </c>
      <c r="N8" s="64">
        <v>0</v>
      </c>
    </row>
    <row r="9" spans="1:14" ht="12" customHeight="1">
      <c r="A9" s="35"/>
      <c r="B9" s="15" t="s">
        <v>9</v>
      </c>
      <c r="C9" s="63">
        <v>2</v>
      </c>
      <c r="D9" s="64">
        <v>11.764705882352942</v>
      </c>
      <c r="E9" s="63">
        <v>0.37211</v>
      </c>
      <c r="F9" s="64">
        <v>1.5553869657811523</v>
      </c>
      <c r="G9" s="63">
        <v>0</v>
      </c>
      <c r="H9" s="64">
        <v>0</v>
      </c>
      <c r="I9" s="63">
        <v>0</v>
      </c>
      <c r="J9" s="64">
        <v>0</v>
      </c>
      <c r="K9" s="63">
        <v>2</v>
      </c>
      <c r="L9" s="64">
        <v>10.526315789473685</v>
      </c>
      <c r="M9" s="63">
        <v>0.37211</v>
      </c>
      <c r="N9" s="64">
        <v>1.4946481706415768</v>
      </c>
    </row>
    <row r="10" spans="1:14" ht="12" customHeight="1">
      <c r="A10" s="35"/>
      <c r="B10" s="15" t="s">
        <v>10</v>
      </c>
      <c r="C10" s="63">
        <v>1</v>
      </c>
      <c r="D10" s="64">
        <v>5.882352941176471</v>
      </c>
      <c r="E10" s="63">
        <v>0.206</v>
      </c>
      <c r="F10" s="64">
        <v>0.8610618229849167</v>
      </c>
      <c r="G10" s="63">
        <v>0</v>
      </c>
      <c r="H10" s="64">
        <v>0</v>
      </c>
      <c r="I10" s="63">
        <v>0</v>
      </c>
      <c r="J10" s="64">
        <v>0</v>
      </c>
      <c r="K10" s="63">
        <v>1</v>
      </c>
      <c r="L10" s="64">
        <v>5.2631578947368425</v>
      </c>
      <c r="M10" s="63">
        <v>0.206</v>
      </c>
      <c r="N10" s="64">
        <v>0.827436841665542</v>
      </c>
    </row>
    <row r="11" spans="1:14" ht="12" customHeight="1">
      <c r="A11" s="35"/>
      <c r="B11" s="15" t="s">
        <v>11</v>
      </c>
      <c r="C11" s="63">
        <v>1</v>
      </c>
      <c r="D11" s="64">
        <v>5.882352941176471</v>
      </c>
      <c r="E11" s="63">
        <v>0.4</v>
      </c>
      <c r="F11" s="64">
        <v>1.6719647048250812</v>
      </c>
      <c r="G11" s="63">
        <v>0</v>
      </c>
      <c r="H11" s="64">
        <v>0</v>
      </c>
      <c r="I11" s="63">
        <v>0</v>
      </c>
      <c r="J11" s="64">
        <v>0</v>
      </c>
      <c r="K11" s="63">
        <v>1</v>
      </c>
      <c r="L11" s="64">
        <v>5.2631578947368425</v>
      </c>
      <c r="M11" s="63">
        <v>0.4</v>
      </c>
      <c r="N11" s="64">
        <v>1.6066734789622175</v>
      </c>
    </row>
    <row r="12" spans="1:14" ht="12" customHeight="1">
      <c r="A12" s="35"/>
      <c r="B12" s="15" t="s">
        <v>12</v>
      </c>
      <c r="C12" s="63">
        <v>4</v>
      </c>
      <c r="D12" s="64">
        <v>23.529411764705884</v>
      </c>
      <c r="E12" s="63">
        <v>3.083</v>
      </c>
      <c r="F12" s="64">
        <v>12.886667962439313</v>
      </c>
      <c r="G12" s="63">
        <v>1</v>
      </c>
      <c r="H12" s="64">
        <v>50</v>
      </c>
      <c r="I12" s="63">
        <v>0.964</v>
      </c>
      <c r="J12" s="64">
        <v>99.15553224097674</v>
      </c>
      <c r="K12" s="63">
        <v>5</v>
      </c>
      <c r="L12" s="64">
        <v>26.31578947368421</v>
      </c>
      <c r="M12" s="63">
        <v>4.047</v>
      </c>
      <c r="N12" s="64">
        <v>16.255518923400235</v>
      </c>
    </row>
    <row r="13" spans="1:14" ht="12" customHeight="1">
      <c r="A13" s="35"/>
      <c r="B13" s="15" t="s">
        <v>13</v>
      </c>
      <c r="C13" s="63">
        <v>5</v>
      </c>
      <c r="D13" s="64">
        <v>29.41176470588235</v>
      </c>
      <c r="E13" s="63">
        <v>7.34207</v>
      </c>
      <c r="F13" s="64">
        <v>30.689204750887708</v>
      </c>
      <c r="G13" s="63">
        <v>0</v>
      </c>
      <c r="H13" s="64">
        <v>0</v>
      </c>
      <c r="I13" s="63">
        <v>0</v>
      </c>
      <c r="J13" s="64">
        <v>0</v>
      </c>
      <c r="K13" s="63">
        <v>5</v>
      </c>
      <c r="L13" s="64">
        <v>26.31578947368421</v>
      </c>
      <c r="M13" s="63">
        <v>7.34207</v>
      </c>
      <c r="N13" s="64">
        <v>29.49077287421032</v>
      </c>
    </row>
    <row r="14" spans="1:14" ht="12" customHeight="1">
      <c r="A14" s="35"/>
      <c r="B14" s="15" t="s">
        <v>14</v>
      </c>
      <c r="C14" s="63">
        <v>4</v>
      </c>
      <c r="D14" s="64">
        <v>23.529411764705884</v>
      </c>
      <c r="E14" s="63">
        <v>12.52077</v>
      </c>
      <c r="F14" s="64">
        <v>52.33571379308183</v>
      </c>
      <c r="G14" s="63">
        <v>0</v>
      </c>
      <c r="H14" s="64">
        <v>0</v>
      </c>
      <c r="I14" s="63">
        <v>0</v>
      </c>
      <c r="J14" s="64">
        <v>0</v>
      </c>
      <c r="K14" s="63">
        <v>4</v>
      </c>
      <c r="L14" s="64">
        <v>21.05263157894737</v>
      </c>
      <c r="M14" s="63">
        <v>12.52077</v>
      </c>
      <c r="N14" s="64">
        <v>50.29197273796441</v>
      </c>
    </row>
    <row r="15" spans="1:14" ht="12" customHeight="1">
      <c r="A15" s="35"/>
      <c r="B15" s="15" t="s">
        <v>15</v>
      </c>
      <c r="C15" s="63">
        <v>0</v>
      </c>
      <c r="D15" s="64">
        <v>0</v>
      </c>
      <c r="E15" s="63">
        <v>0</v>
      </c>
      <c r="F15" s="64">
        <v>0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0</v>
      </c>
      <c r="M15" s="63">
        <v>0</v>
      </c>
      <c r="N15" s="64">
        <v>0</v>
      </c>
    </row>
    <row r="16" spans="1:14" ht="12" customHeight="1">
      <c r="A16" s="35"/>
      <c r="B16" s="15" t="s">
        <v>16</v>
      </c>
      <c r="C16" s="65">
        <v>0</v>
      </c>
      <c r="D16" s="66">
        <v>0</v>
      </c>
      <c r="E16" s="65">
        <v>0</v>
      </c>
      <c r="F16" s="66">
        <v>0</v>
      </c>
      <c r="G16" s="65">
        <v>0</v>
      </c>
      <c r="H16" s="66">
        <v>0</v>
      </c>
      <c r="I16" s="65">
        <v>0</v>
      </c>
      <c r="J16" s="66">
        <v>0</v>
      </c>
      <c r="K16" s="65">
        <v>0</v>
      </c>
      <c r="L16" s="66">
        <v>0</v>
      </c>
      <c r="M16" s="65">
        <v>0</v>
      </c>
      <c r="N16" s="66">
        <v>0</v>
      </c>
    </row>
    <row r="17" spans="1:14" ht="12" customHeight="1">
      <c r="A17" s="36"/>
      <c r="B17" s="33" t="s">
        <v>17</v>
      </c>
      <c r="C17" s="61">
        <f>SUM(C6:C16)</f>
        <v>17</v>
      </c>
      <c r="D17" s="67">
        <f>SUM(D6:D16)</f>
        <v>100</v>
      </c>
      <c r="E17" s="61">
        <f>SUM(E6:E16)</f>
        <v>23.923949999999998</v>
      </c>
      <c r="F17" s="67">
        <f>SUM(F6:F16)</f>
        <v>100</v>
      </c>
      <c r="G17" s="61">
        <f aca="true" t="shared" si="0" ref="G17:N17">SUM(G6:G16)</f>
        <v>2</v>
      </c>
      <c r="H17" s="67">
        <f t="shared" si="0"/>
        <v>100</v>
      </c>
      <c r="I17" s="61">
        <f t="shared" si="0"/>
        <v>0.97221</v>
      </c>
      <c r="J17" s="67">
        <f t="shared" si="0"/>
        <v>100</v>
      </c>
      <c r="K17" s="61">
        <f t="shared" si="0"/>
        <v>19</v>
      </c>
      <c r="L17" s="67">
        <f t="shared" si="0"/>
        <v>100</v>
      </c>
      <c r="M17" s="61">
        <f t="shared" si="0"/>
        <v>24.896160000000002</v>
      </c>
      <c r="N17" s="67">
        <f t="shared" si="0"/>
        <v>100</v>
      </c>
    </row>
    <row r="18" spans="1:14" ht="12" customHeight="1">
      <c r="A18" s="34" t="s">
        <v>22</v>
      </c>
      <c r="B18" s="15" t="s">
        <v>20</v>
      </c>
      <c r="C18" s="61">
        <v>1</v>
      </c>
      <c r="D18" s="62">
        <v>5.2631578947368425</v>
      </c>
      <c r="E18" s="61">
        <v>0.02609</v>
      </c>
      <c r="F18" s="62">
        <v>0.0990526782568551</v>
      </c>
      <c r="G18" s="61">
        <v>0</v>
      </c>
      <c r="H18" s="62">
        <v>0</v>
      </c>
      <c r="I18" s="61">
        <v>0</v>
      </c>
      <c r="J18" s="62">
        <v>0</v>
      </c>
      <c r="K18" s="61">
        <v>1</v>
      </c>
      <c r="L18" s="62">
        <v>5</v>
      </c>
      <c r="M18" s="61">
        <v>0.02609</v>
      </c>
      <c r="N18" s="62">
        <v>0.0935711693204201</v>
      </c>
    </row>
    <row r="19" spans="1:14" ht="12" customHeight="1">
      <c r="A19" s="35"/>
      <c r="B19" s="15" t="s">
        <v>7</v>
      </c>
      <c r="C19" s="63">
        <v>0</v>
      </c>
      <c r="D19" s="64">
        <v>0</v>
      </c>
      <c r="E19" s="63">
        <v>0</v>
      </c>
      <c r="F19" s="64">
        <v>0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3">
        <v>0</v>
      </c>
      <c r="N19" s="64">
        <v>0</v>
      </c>
    </row>
    <row r="20" spans="1:14" ht="12" customHeight="1">
      <c r="A20" s="35"/>
      <c r="B20" s="15" t="s">
        <v>8</v>
      </c>
      <c r="C20" s="63">
        <v>1</v>
      </c>
      <c r="D20" s="64">
        <v>5.2631578947368425</v>
      </c>
      <c r="E20" s="63">
        <v>0.1046</v>
      </c>
      <c r="F20" s="64">
        <v>0.3971218913632443</v>
      </c>
      <c r="G20" s="63">
        <v>0</v>
      </c>
      <c r="H20" s="64">
        <v>0</v>
      </c>
      <c r="I20" s="63">
        <v>0</v>
      </c>
      <c r="J20" s="64">
        <v>0</v>
      </c>
      <c r="K20" s="63">
        <v>1</v>
      </c>
      <c r="L20" s="64">
        <v>5</v>
      </c>
      <c r="M20" s="63">
        <v>0.1046</v>
      </c>
      <c r="N20" s="64">
        <v>0.37514543161808905</v>
      </c>
    </row>
    <row r="21" spans="1:14" ht="12" customHeight="1">
      <c r="A21" s="35"/>
      <c r="B21" s="15" t="s">
        <v>9</v>
      </c>
      <c r="C21" s="63">
        <v>0</v>
      </c>
      <c r="D21" s="64">
        <v>0</v>
      </c>
      <c r="E21" s="63">
        <v>0</v>
      </c>
      <c r="F21" s="64">
        <v>0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0</v>
      </c>
      <c r="M21" s="63">
        <v>0</v>
      </c>
      <c r="N21" s="64">
        <v>0</v>
      </c>
    </row>
    <row r="22" spans="1:14" ht="12" customHeight="1">
      <c r="A22" s="35"/>
      <c r="B22" s="15" t="s">
        <v>10</v>
      </c>
      <c r="C22" s="63">
        <v>2</v>
      </c>
      <c r="D22" s="64">
        <v>10.526315789473685</v>
      </c>
      <c r="E22" s="63">
        <v>0.47405</v>
      </c>
      <c r="F22" s="64">
        <v>1.799767042072141</v>
      </c>
      <c r="G22" s="63">
        <v>0</v>
      </c>
      <c r="H22" s="64">
        <v>0</v>
      </c>
      <c r="I22" s="63">
        <v>0</v>
      </c>
      <c r="J22" s="64">
        <v>0</v>
      </c>
      <c r="K22" s="63">
        <v>2</v>
      </c>
      <c r="L22" s="64">
        <v>10</v>
      </c>
      <c r="M22" s="63">
        <v>0.47405</v>
      </c>
      <c r="N22" s="64">
        <v>1.7001691382271042</v>
      </c>
    </row>
    <row r="23" spans="1:14" ht="12" customHeight="1">
      <c r="A23" s="35"/>
      <c r="B23" s="15" t="s">
        <v>11</v>
      </c>
      <c r="C23" s="63">
        <v>2</v>
      </c>
      <c r="D23" s="64">
        <v>10.526315789473685</v>
      </c>
      <c r="E23" s="63">
        <v>0.756</v>
      </c>
      <c r="F23" s="64">
        <v>2.8702117578452455</v>
      </c>
      <c r="G23" s="63">
        <v>0</v>
      </c>
      <c r="H23" s="64">
        <v>0</v>
      </c>
      <c r="I23" s="63">
        <v>0</v>
      </c>
      <c r="J23" s="64">
        <v>0</v>
      </c>
      <c r="K23" s="63">
        <v>2</v>
      </c>
      <c r="L23" s="64">
        <v>10</v>
      </c>
      <c r="M23" s="63">
        <v>0.756</v>
      </c>
      <c r="N23" s="64">
        <v>2.7113761596871444</v>
      </c>
    </row>
    <row r="24" spans="1:14" ht="12" customHeight="1">
      <c r="A24" s="35"/>
      <c r="B24" s="15" t="s">
        <v>12</v>
      </c>
      <c r="C24" s="63">
        <v>5</v>
      </c>
      <c r="D24" s="64">
        <v>26.31578947368421</v>
      </c>
      <c r="E24" s="63">
        <v>3.86846</v>
      </c>
      <c r="F24" s="64">
        <v>14.686903937505315</v>
      </c>
      <c r="G24" s="63">
        <v>0</v>
      </c>
      <c r="H24" s="64">
        <v>0</v>
      </c>
      <c r="I24" s="63">
        <v>0</v>
      </c>
      <c r="J24" s="64">
        <v>0</v>
      </c>
      <c r="K24" s="63">
        <v>5</v>
      </c>
      <c r="L24" s="64">
        <v>25</v>
      </c>
      <c r="M24" s="63">
        <v>3.86846</v>
      </c>
      <c r="N24" s="64">
        <v>13.874140500930332</v>
      </c>
    </row>
    <row r="25" spans="1:14" ht="12" customHeight="1">
      <c r="A25" s="35"/>
      <c r="B25" s="15" t="s">
        <v>13</v>
      </c>
      <c r="C25" s="63">
        <v>3</v>
      </c>
      <c r="D25" s="64">
        <v>15.789473684210526</v>
      </c>
      <c r="E25" s="63">
        <v>3.8567</v>
      </c>
      <c r="F25" s="64">
        <v>14.642256199049944</v>
      </c>
      <c r="G25" s="63">
        <v>1</v>
      </c>
      <c r="H25" s="64">
        <v>100</v>
      </c>
      <c r="I25" s="63">
        <v>1.543</v>
      </c>
      <c r="J25" s="64">
        <v>100</v>
      </c>
      <c r="K25" s="63">
        <v>4</v>
      </c>
      <c r="L25" s="64">
        <v>20</v>
      </c>
      <c r="M25" s="63">
        <v>5.3997</v>
      </c>
      <c r="N25" s="64">
        <v>19.36589662627338</v>
      </c>
    </row>
    <row r="26" spans="1:14" ht="12" customHeight="1">
      <c r="A26" s="35"/>
      <c r="B26" s="15" t="s">
        <v>14</v>
      </c>
      <c r="C26" s="63">
        <v>4</v>
      </c>
      <c r="D26" s="64">
        <v>21.05263157894737</v>
      </c>
      <c r="E26" s="63">
        <v>12.07462</v>
      </c>
      <c r="F26" s="64">
        <v>45.842217322107615</v>
      </c>
      <c r="G26" s="63">
        <v>0</v>
      </c>
      <c r="H26" s="64">
        <v>0</v>
      </c>
      <c r="I26" s="63">
        <v>0</v>
      </c>
      <c r="J26" s="64">
        <v>0</v>
      </c>
      <c r="K26" s="63">
        <v>4</v>
      </c>
      <c r="L26" s="64">
        <v>20</v>
      </c>
      <c r="M26" s="63">
        <v>12.07462</v>
      </c>
      <c r="N26" s="64">
        <v>43.30533968952591</v>
      </c>
    </row>
    <row r="27" spans="1:14" ht="12" customHeight="1">
      <c r="A27" s="35"/>
      <c r="B27" s="15" t="s">
        <v>15</v>
      </c>
      <c r="C27" s="63">
        <v>1</v>
      </c>
      <c r="D27" s="64">
        <v>5.2631578947368425</v>
      </c>
      <c r="E27" s="63">
        <v>5.179</v>
      </c>
      <c r="F27" s="64">
        <v>19.66246917179964</v>
      </c>
      <c r="G27" s="63">
        <v>0</v>
      </c>
      <c r="H27" s="64">
        <v>0</v>
      </c>
      <c r="I27" s="63">
        <v>0</v>
      </c>
      <c r="J27" s="64">
        <v>0</v>
      </c>
      <c r="K27" s="63">
        <v>1</v>
      </c>
      <c r="L27" s="64">
        <v>5</v>
      </c>
      <c r="M27" s="63">
        <v>5.179</v>
      </c>
      <c r="N27" s="64">
        <v>18.57436128441762</v>
      </c>
    </row>
    <row r="28" spans="1:14" ht="12" customHeight="1">
      <c r="A28" s="35"/>
      <c r="B28" s="15" t="s">
        <v>16</v>
      </c>
      <c r="C28" s="65">
        <v>0</v>
      </c>
      <c r="D28" s="66">
        <v>0</v>
      </c>
      <c r="E28" s="65">
        <v>0</v>
      </c>
      <c r="F28" s="66">
        <v>0</v>
      </c>
      <c r="G28" s="65">
        <v>0</v>
      </c>
      <c r="H28" s="66">
        <v>0</v>
      </c>
      <c r="I28" s="65">
        <v>0</v>
      </c>
      <c r="J28" s="66">
        <v>0</v>
      </c>
      <c r="K28" s="65">
        <v>0</v>
      </c>
      <c r="L28" s="66">
        <v>0</v>
      </c>
      <c r="M28" s="65">
        <v>0</v>
      </c>
      <c r="N28" s="66">
        <v>0</v>
      </c>
    </row>
    <row r="29" spans="1:14" ht="12" customHeight="1">
      <c r="A29" s="36"/>
      <c r="B29" s="33" t="s">
        <v>17</v>
      </c>
      <c r="C29" s="61">
        <v>19</v>
      </c>
      <c r="D29" s="67">
        <v>100</v>
      </c>
      <c r="E29" s="61">
        <v>26.33952</v>
      </c>
      <c r="F29" s="67">
        <v>100</v>
      </c>
      <c r="G29" s="61">
        <v>1</v>
      </c>
      <c r="H29" s="67">
        <v>100</v>
      </c>
      <c r="I29" s="61">
        <v>1.543</v>
      </c>
      <c r="J29" s="67">
        <v>100</v>
      </c>
      <c r="K29" s="61">
        <v>20</v>
      </c>
      <c r="L29" s="67">
        <v>100</v>
      </c>
      <c r="M29" s="61">
        <v>27.88252</v>
      </c>
      <c r="N29" s="67">
        <v>100</v>
      </c>
    </row>
    <row r="30" spans="1:14" ht="12" customHeight="1">
      <c r="A30" s="34" t="s">
        <v>23</v>
      </c>
      <c r="B30" s="15" t="s">
        <v>20</v>
      </c>
      <c r="C30" s="61">
        <v>12</v>
      </c>
      <c r="D30" s="62">
        <v>2.0168067226890756</v>
      </c>
      <c r="E30" s="61">
        <v>0.25499</v>
      </c>
      <c r="F30" s="62">
        <v>0.02638288249530356</v>
      </c>
      <c r="G30" s="61">
        <v>0</v>
      </c>
      <c r="H30" s="62">
        <v>0</v>
      </c>
      <c r="I30" s="61">
        <v>0</v>
      </c>
      <c r="J30" s="62">
        <v>0</v>
      </c>
      <c r="K30" s="61">
        <v>12</v>
      </c>
      <c r="L30" s="62">
        <v>2.0134228187919465</v>
      </c>
      <c r="M30" s="61">
        <v>0.25499</v>
      </c>
      <c r="N30" s="62">
        <v>0.02636992259803605</v>
      </c>
    </row>
    <row r="31" spans="1:14" ht="12" customHeight="1">
      <c r="A31" s="35"/>
      <c r="B31" s="15" t="s">
        <v>7</v>
      </c>
      <c r="C31" s="63">
        <v>15</v>
      </c>
      <c r="D31" s="64">
        <v>2.5210084033613445</v>
      </c>
      <c r="E31" s="63">
        <v>1.2374</v>
      </c>
      <c r="F31" s="64">
        <v>0.1280292513419688</v>
      </c>
      <c r="G31" s="63">
        <v>0</v>
      </c>
      <c r="H31" s="64">
        <v>0</v>
      </c>
      <c r="I31" s="63">
        <v>0</v>
      </c>
      <c r="J31" s="64">
        <v>0</v>
      </c>
      <c r="K31" s="63">
        <v>15</v>
      </c>
      <c r="L31" s="64">
        <v>2.5167785234899327</v>
      </c>
      <c r="M31" s="63">
        <v>1.2374</v>
      </c>
      <c r="N31" s="64">
        <v>0.12796636033887526</v>
      </c>
    </row>
    <row r="32" spans="1:14" ht="12" customHeight="1">
      <c r="A32" s="35"/>
      <c r="B32" s="15" t="s">
        <v>8</v>
      </c>
      <c r="C32" s="63">
        <v>24</v>
      </c>
      <c r="D32" s="64">
        <v>4.033613445378151</v>
      </c>
      <c r="E32" s="63">
        <v>2.96486</v>
      </c>
      <c r="F32" s="64">
        <v>0.30676321814591045</v>
      </c>
      <c r="G32" s="63">
        <v>0</v>
      </c>
      <c r="H32" s="64">
        <v>0</v>
      </c>
      <c r="I32" s="63">
        <v>0</v>
      </c>
      <c r="J32" s="64">
        <v>0</v>
      </c>
      <c r="K32" s="63">
        <v>24</v>
      </c>
      <c r="L32" s="64">
        <v>4.026845637583893</v>
      </c>
      <c r="M32" s="63">
        <v>2.96486</v>
      </c>
      <c r="N32" s="64">
        <v>0.30661252878157247</v>
      </c>
    </row>
    <row r="33" spans="1:14" ht="12" customHeight="1">
      <c r="A33" s="35"/>
      <c r="B33" s="15" t="s">
        <v>9</v>
      </c>
      <c r="C33" s="63">
        <v>14</v>
      </c>
      <c r="D33" s="64">
        <v>2.3529411764705883</v>
      </c>
      <c r="E33" s="63">
        <v>2.45937</v>
      </c>
      <c r="F33" s="64">
        <v>0.25446201702998045</v>
      </c>
      <c r="G33" s="63">
        <v>0</v>
      </c>
      <c r="H33" s="64">
        <v>0</v>
      </c>
      <c r="I33" s="63">
        <v>0</v>
      </c>
      <c r="J33" s="64">
        <v>0</v>
      </c>
      <c r="K33" s="63">
        <v>14</v>
      </c>
      <c r="L33" s="64">
        <v>2.348993288590604</v>
      </c>
      <c r="M33" s="63">
        <v>2.45937</v>
      </c>
      <c r="N33" s="64">
        <v>0.2543370192553901</v>
      </c>
    </row>
    <row r="34" spans="1:14" ht="12" customHeight="1">
      <c r="A34" s="35"/>
      <c r="B34" s="15" t="s">
        <v>10</v>
      </c>
      <c r="C34" s="63">
        <v>31</v>
      </c>
      <c r="D34" s="64">
        <v>5.2100840336134455</v>
      </c>
      <c r="E34" s="63">
        <v>7.60335</v>
      </c>
      <c r="F34" s="64">
        <v>0.7866908099167274</v>
      </c>
      <c r="G34" s="63">
        <v>0</v>
      </c>
      <c r="H34" s="64">
        <v>0</v>
      </c>
      <c r="I34" s="63">
        <v>0</v>
      </c>
      <c r="J34" s="64">
        <v>0</v>
      </c>
      <c r="K34" s="63">
        <v>31</v>
      </c>
      <c r="L34" s="64">
        <v>5.201342281879195</v>
      </c>
      <c r="M34" s="63">
        <v>7.60335</v>
      </c>
      <c r="N34" s="64">
        <v>0.7863043687429992</v>
      </c>
    </row>
    <row r="35" spans="1:14" ht="12" customHeight="1">
      <c r="A35" s="35"/>
      <c r="B35" s="15" t="s">
        <v>11</v>
      </c>
      <c r="C35" s="63">
        <v>51</v>
      </c>
      <c r="D35" s="64">
        <v>8.571428571428571</v>
      </c>
      <c r="E35" s="63">
        <v>20.55091</v>
      </c>
      <c r="F35" s="64">
        <v>2.126327478338597</v>
      </c>
      <c r="G35" s="63">
        <v>1</v>
      </c>
      <c r="H35" s="64">
        <v>100</v>
      </c>
      <c r="I35" s="63">
        <v>0.475</v>
      </c>
      <c r="J35" s="64">
        <v>100</v>
      </c>
      <c r="K35" s="63">
        <v>52</v>
      </c>
      <c r="L35" s="64">
        <v>8.724832214765101</v>
      </c>
      <c r="M35" s="63">
        <v>21.02591</v>
      </c>
      <c r="N35" s="64">
        <v>2.1744053463009223</v>
      </c>
    </row>
    <row r="36" spans="1:14" ht="12" customHeight="1">
      <c r="A36" s="35"/>
      <c r="B36" s="15" t="s">
        <v>12</v>
      </c>
      <c r="C36" s="63">
        <v>135</v>
      </c>
      <c r="D36" s="64">
        <v>22.689075630252102</v>
      </c>
      <c r="E36" s="63">
        <v>99.51374</v>
      </c>
      <c r="F36" s="64">
        <v>10.296322636527666</v>
      </c>
      <c r="G36" s="63">
        <v>0</v>
      </c>
      <c r="H36" s="64">
        <v>0</v>
      </c>
      <c r="I36" s="63">
        <v>0</v>
      </c>
      <c r="J36" s="64">
        <v>0</v>
      </c>
      <c r="K36" s="63">
        <v>135</v>
      </c>
      <c r="L36" s="64">
        <v>22.651006711409394</v>
      </c>
      <c r="M36" s="63">
        <v>99.51374</v>
      </c>
      <c r="N36" s="64">
        <v>10.291264838782242</v>
      </c>
    </row>
    <row r="37" spans="1:14" ht="12" customHeight="1">
      <c r="A37" s="35"/>
      <c r="B37" s="15" t="s">
        <v>13</v>
      </c>
      <c r="C37" s="63">
        <v>159</v>
      </c>
      <c r="D37" s="64">
        <v>26.722689075630253</v>
      </c>
      <c r="E37" s="63">
        <v>234.50164</v>
      </c>
      <c r="F37" s="64">
        <v>24.263026836644485</v>
      </c>
      <c r="G37" s="63">
        <v>0</v>
      </c>
      <c r="H37" s="64">
        <v>0</v>
      </c>
      <c r="I37" s="63">
        <v>0</v>
      </c>
      <c r="J37" s="64">
        <v>0</v>
      </c>
      <c r="K37" s="63">
        <v>159</v>
      </c>
      <c r="L37" s="64">
        <v>26.677852348993287</v>
      </c>
      <c r="M37" s="63">
        <v>234.50164</v>
      </c>
      <c r="N37" s="64">
        <v>24.251108262726046</v>
      </c>
    </row>
    <row r="38" spans="1:14" ht="12" customHeight="1">
      <c r="A38" s="35"/>
      <c r="B38" s="15" t="s">
        <v>14</v>
      </c>
      <c r="C38" s="63">
        <v>127</v>
      </c>
      <c r="D38" s="64">
        <v>21.34453781512605</v>
      </c>
      <c r="E38" s="63">
        <v>404.25881</v>
      </c>
      <c r="F38" s="64">
        <v>41.82718021067982</v>
      </c>
      <c r="G38" s="63">
        <v>0</v>
      </c>
      <c r="H38" s="64">
        <v>0</v>
      </c>
      <c r="I38" s="63">
        <v>0</v>
      </c>
      <c r="J38" s="64">
        <v>0</v>
      </c>
      <c r="K38" s="63">
        <v>127</v>
      </c>
      <c r="L38" s="64">
        <v>21.308724832214764</v>
      </c>
      <c r="M38" s="63">
        <v>404.25881</v>
      </c>
      <c r="N38" s="64">
        <v>41.806633708279385</v>
      </c>
    </row>
    <row r="39" spans="1:14" ht="12" customHeight="1">
      <c r="A39" s="35"/>
      <c r="B39" s="15" t="s">
        <v>15</v>
      </c>
      <c r="C39" s="63">
        <v>26</v>
      </c>
      <c r="D39" s="64">
        <v>4.369747899159663</v>
      </c>
      <c r="E39" s="63">
        <v>162.0841</v>
      </c>
      <c r="F39" s="64">
        <v>16.77024889076839</v>
      </c>
      <c r="G39" s="63">
        <v>0</v>
      </c>
      <c r="H39" s="64">
        <v>0</v>
      </c>
      <c r="I39" s="63">
        <v>0</v>
      </c>
      <c r="J39" s="64">
        <v>0</v>
      </c>
      <c r="K39" s="63">
        <v>26</v>
      </c>
      <c r="L39" s="64">
        <v>4.3624161073825505</v>
      </c>
      <c r="M39" s="63">
        <v>162.0841</v>
      </c>
      <c r="N39" s="64">
        <v>16.76201094698747</v>
      </c>
    </row>
    <row r="40" spans="1:14" ht="12" customHeight="1">
      <c r="A40" s="35"/>
      <c r="B40" s="15" t="s">
        <v>16</v>
      </c>
      <c r="C40" s="65">
        <v>1</v>
      </c>
      <c r="D40" s="66">
        <v>0.16806722689075632</v>
      </c>
      <c r="E40" s="65">
        <v>31.06871</v>
      </c>
      <c r="F40" s="66">
        <v>3.214565768111152</v>
      </c>
      <c r="G40" s="65">
        <v>0</v>
      </c>
      <c r="H40" s="66">
        <v>0</v>
      </c>
      <c r="I40" s="65">
        <v>0</v>
      </c>
      <c r="J40" s="66">
        <v>0</v>
      </c>
      <c r="K40" s="65">
        <v>1</v>
      </c>
      <c r="L40" s="66">
        <v>0.16778523489932887</v>
      </c>
      <c r="M40" s="65">
        <v>31.06871</v>
      </c>
      <c r="N40" s="66">
        <v>3.2129866972070613</v>
      </c>
    </row>
    <row r="41" spans="1:14" ht="12" customHeight="1">
      <c r="A41" s="36"/>
      <c r="B41" s="33" t="s">
        <v>17</v>
      </c>
      <c r="C41" s="61">
        <v>595</v>
      </c>
      <c r="D41" s="67">
        <v>100</v>
      </c>
      <c r="E41" s="61">
        <v>966.49788</v>
      </c>
      <c r="F41" s="67">
        <v>100</v>
      </c>
      <c r="G41" s="61">
        <v>1</v>
      </c>
      <c r="H41" s="67">
        <v>100</v>
      </c>
      <c r="I41" s="61">
        <v>0.475</v>
      </c>
      <c r="J41" s="67">
        <v>100</v>
      </c>
      <c r="K41" s="61">
        <v>596</v>
      </c>
      <c r="L41" s="67">
        <v>100</v>
      </c>
      <c r="M41" s="61">
        <v>966.97288</v>
      </c>
      <c r="N41" s="67">
        <v>100</v>
      </c>
    </row>
    <row r="42" spans="1:14" ht="12" customHeight="1">
      <c r="A42" s="34" t="s">
        <v>24</v>
      </c>
      <c r="B42" s="15" t="s">
        <v>20</v>
      </c>
      <c r="C42" s="61">
        <v>0</v>
      </c>
      <c r="D42" s="62">
        <v>0</v>
      </c>
      <c r="E42" s="61">
        <v>0</v>
      </c>
      <c r="F42" s="62">
        <v>0</v>
      </c>
      <c r="G42" s="61">
        <v>0</v>
      </c>
      <c r="H42" s="68">
        <v>0</v>
      </c>
      <c r="I42" s="61">
        <v>0</v>
      </c>
      <c r="J42" s="68">
        <v>0</v>
      </c>
      <c r="K42" s="61">
        <v>0</v>
      </c>
      <c r="L42" s="62">
        <v>0</v>
      </c>
      <c r="M42" s="61">
        <v>0</v>
      </c>
      <c r="N42" s="62">
        <v>0</v>
      </c>
    </row>
    <row r="43" spans="1:14" ht="12" customHeight="1">
      <c r="A43" s="35"/>
      <c r="B43" s="15" t="s">
        <v>7</v>
      </c>
      <c r="C43" s="63">
        <v>0</v>
      </c>
      <c r="D43" s="64">
        <v>0</v>
      </c>
      <c r="E43" s="63">
        <v>0</v>
      </c>
      <c r="F43" s="64">
        <v>0</v>
      </c>
      <c r="G43" s="63">
        <v>0</v>
      </c>
      <c r="H43" s="69">
        <v>0</v>
      </c>
      <c r="I43" s="63">
        <v>0</v>
      </c>
      <c r="J43" s="69">
        <v>0</v>
      </c>
      <c r="K43" s="63">
        <v>0</v>
      </c>
      <c r="L43" s="64">
        <v>0</v>
      </c>
      <c r="M43" s="63">
        <v>0</v>
      </c>
      <c r="N43" s="64">
        <v>0</v>
      </c>
    </row>
    <row r="44" spans="1:14" ht="12" customHeight="1">
      <c r="A44" s="35"/>
      <c r="B44" s="15" t="s">
        <v>8</v>
      </c>
      <c r="C44" s="63">
        <v>2</v>
      </c>
      <c r="D44" s="64">
        <v>7.6923076923076925</v>
      </c>
      <c r="E44" s="63">
        <v>0.26084</v>
      </c>
      <c r="F44" s="64">
        <v>0.9503406565380551</v>
      </c>
      <c r="G44" s="63">
        <v>0</v>
      </c>
      <c r="H44" s="69">
        <v>0</v>
      </c>
      <c r="I44" s="63">
        <v>0</v>
      </c>
      <c r="J44" s="69">
        <v>0</v>
      </c>
      <c r="K44" s="63">
        <v>2</v>
      </c>
      <c r="L44" s="64">
        <v>7.6923076923076925</v>
      </c>
      <c r="M44" s="63">
        <v>0.26084</v>
      </c>
      <c r="N44" s="64">
        <v>0.9503406565380551</v>
      </c>
    </row>
    <row r="45" spans="1:14" ht="12" customHeight="1">
      <c r="A45" s="35"/>
      <c r="B45" s="15" t="s">
        <v>9</v>
      </c>
      <c r="C45" s="63">
        <v>1</v>
      </c>
      <c r="D45" s="64">
        <v>3.8461538461538463</v>
      </c>
      <c r="E45" s="63">
        <v>0.172</v>
      </c>
      <c r="F45" s="64">
        <v>0.6266622946041461</v>
      </c>
      <c r="G45" s="63">
        <v>0</v>
      </c>
      <c r="H45" s="69">
        <v>0</v>
      </c>
      <c r="I45" s="63">
        <v>0</v>
      </c>
      <c r="J45" s="69">
        <v>0</v>
      </c>
      <c r="K45" s="63">
        <v>1</v>
      </c>
      <c r="L45" s="64">
        <v>3.8461538461538463</v>
      </c>
      <c r="M45" s="63">
        <v>0.172</v>
      </c>
      <c r="N45" s="64">
        <v>0.6266622946041461</v>
      </c>
    </row>
    <row r="46" spans="1:14" ht="12" customHeight="1">
      <c r="A46" s="35"/>
      <c r="B46" s="15" t="s">
        <v>10</v>
      </c>
      <c r="C46" s="63">
        <v>2</v>
      </c>
      <c r="D46" s="64">
        <v>7.6923076923076925</v>
      </c>
      <c r="E46" s="63">
        <v>0.47886</v>
      </c>
      <c r="F46" s="64">
        <v>1.744671548803148</v>
      </c>
      <c r="G46" s="63">
        <v>0</v>
      </c>
      <c r="H46" s="69">
        <v>0</v>
      </c>
      <c r="I46" s="63">
        <v>0</v>
      </c>
      <c r="J46" s="69">
        <v>0</v>
      </c>
      <c r="K46" s="63">
        <v>2</v>
      </c>
      <c r="L46" s="64">
        <v>7.6923076923076925</v>
      </c>
      <c r="M46" s="63">
        <v>0.47886</v>
      </c>
      <c r="N46" s="64">
        <v>1.744671548803148</v>
      </c>
    </row>
    <row r="47" spans="1:14" ht="12" customHeight="1">
      <c r="A47" s="35"/>
      <c r="B47" s="15" t="s">
        <v>11</v>
      </c>
      <c r="C47" s="63">
        <v>4</v>
      </c>
      <c r="D47" s="64">
        <v>15.384615384615385</v>
      </c>
      <c r="E47" s="63">
        <v>1.491</v>
      </c>
      <c r="F47" s="64">
        <v>5.432287681713849</v>
      </c>
      <c r="G47" s="63">
        <v>0</v>
      </c>
      <c r="H47" s="69">
        <v>0</v>
      </c>
      <c r="I47" s="63">
        <v>0</v>
      </c>
      <c r="J47" s="69">
        <v>0</v>
      </c>
      <c r="K47" s="63">
        <v>4</v>
      </c>
      <c r="L47" s="64">
        <v>15.384615384615385</v>
      </c>
      <c r="M47" s="63">
        <v>1.491</v>
      </c>
      <c r="N47" s="64">
        <v>5.432287681713849</v>
      </c>
    </row>
    <row r="48" spans="1:14" ht="12" customHeight="1">
      <c r="A48" s="35"/>
      <c r="B48" s="15" t="s">
        <v>12</v>
      </c>
      <c r="C48" s="63">
        <v>6</v>
      </c>
      <c r="D48" s="64">
        <v>23.076923076923077</v>
      </c>
      <c r="E48" s="63">
        <v>4.60197</v>
      </c>
      <c r="F48" s="64">
        <v>16.766750464531643</v>
      </c>
      <c r="G48" s="63">
        <v>0</v>
      </c>
      <c r="H48" s="69">
        <v>0</v>
      </c>
      <c r="I48" s="63">
        <v>0</v>
      </c>
      <c r="J48" s="69">
        <v>0</v>
      </c>
      <c r="K48" s="63">
        <v>6</v>
      </c>
      <c r="L48" s="64">
        <v>23.076923076923077</v>
      </c>
      <c r="M48" s="63">
        <v>4.60197</v>
      </c>
      <c r="N48" s="64">
        <v>16.766750464531643</v>
      </c>
    </row>
    <row r="49" spans="1:14" ht="12" customHeight="1">
      <c r="A49" s="35"/>
      <c r="B49" s="15" t="s">
        <v>13</v>
      </c>
      <c r="C49" s="63">
        <v>8</v>
      </c>
      <c r="D49" s="64">
        <v>30.76923076923077</v>
      </c>
      <c r="E49" s="63">
        <v>12.50128</v>
      </c>
      <c r="F49" s="64">
        <v>45.546981455168144</v>
      </c>
      <c r="G49" s="63">
        <v>0</v>
      </c>
      <c r="H49" s="69">
        <v>0</v>
      </c>
      <c r="I49" s="63">
        <v>0</v>
      </c>
      <c r="J49" s="69">
        <v>0</v>
      </c>
      <c r="K49" s="63">
        <v>8</v>
      </c>
      <c r="L49" s="64">
        <v>30.76923076923077</v>
      </c>
      <c r="M49" s="63">
        <v>12.50128</v>
      </c>
      <c r="N49" s="64">
        <v>45.546981455168144</v>
      </c>
    </row>
    <row r="50" spans="1:14" ht="12" customHeight="1">
      <c r="A50" s="35"/>
      <c r="B50" s="15" t="s">
        <v>14</v>
      </c>
      <c r="C50" s="63">
        <v>3</v>
      </c>
      <c r="D50" s="64">
        <v>11.538461538461538</v>
      </c>
      <c r="E50" s="63">
        <v>7.94105</v>
      </c>
      <c r="F50" s="64">
        <v>28.93230589864102</v>
      </c>
      <c r="G50" s="63">
        <v>0</v>
      </c>
      <c r="H50" s="69">
        <v>0</v>
      </c>
      <c r="I50" s="63">
        <v>0</v>
      </c>
      <c r="J50" s="69">
        <v>0</v>
      </c>
      <c r="K50" s="63">
        <v>3</v>
      </c>
      <c r="L50" s="64">
        <v>11.538461538461538</v>
      </c>
      <c r="M50" s="63">
        <v>7.94105</v>
      </c>
      <c r="N50" s="64">
        <v>28.93230589864102</v>
      </c>
    </row>
    <row r="51" spans="1:14" ht="12" customHeight="1">
      <c r="A51" s="35"/>
      <c r="B51" s="15" t="s">
        <v>15</v>
      </c>
      <c r="C51" s="63">
        <v>0</v>
      </c>
      <c r="D51" s="64">
        <v>0</v>
      </c>
      <c r="E51" s="63">
        <v>0</v>
      </c>
      <c r="F51" s="64">
        <v>0</v>
      </c>
      <c r="G51" s="63">
        <v>0</v>
      </c>
      <c r="H51" s="69">
        <v>0</v>
      </c>
      <c r="I51" s="63">
        <v>0</v>
      </c>
      <c r="J51" s="69">
        <v>0</v>
      </c>
      <c r="K51" s="63">
        <v>0</v>
      </c>
      <c r="L51" s="64">
        <v>0</v>
      </c>
      <c r="M51" s="63">
        <v>0</v>
      </c>
      <c r="N51" s="64">
        <v>0</v>
      </c>
    </row>
    <row r="52" spans="1:14" ht="12" customHeight="1">
      <c r="A52" s="35"/>
      <c r="B52" s="15" t="s">
        <v>16</v>
      </c>
      <c r="C52" s="65">
        <v>0</v>
      </c>
      <c r="D52" s="66">
        <v>0</v>
      </c>
      <c r="E52" s="65">
        <v>0</v>
      </c>
      <c r="F52" s="66">
        <v>0</v>
      </c>
      <c r="G52" s="65">
        <v>0</v>
      </c>
      <c r="H52" s="70">
        <v>0</v>
      </c>
      <c r="I52" s="65">
        <v>0</v>
      </c>
      <c r="J52" s="70">
        <v>0</v>
      </c>
      <c r="K52" s="65">
        <v>0</v>
      </c>
      <c r="L52" s="66">
        <v>0</v>
      </c>
      <c r="M52" s="65">
        <v>0</v>
      </c>
      <c r="N52" s="66">
        <v>0</v>
      </c>
    </row>
    <row r="53" spans="1:14" ht="12" customHeight="1">
      <c r="A53" s="36"/>
      <c r="B53" s="33" t="s">
        <v>17</v>
      </c>
      <c r="C53" s="61">
        <v>26</v>
      </c>
      <c r="D53" s="67">
        <v>100</v>
      </c>
      <c r="E53" s="61">
        <v>27.447</v>
      </c>
      <c r="F53" s="67">
        <v>100</v>
      </c>
      <c r="G53" s="61">
        <v>0</v>
      </c>
      <c r="H53" s="67">
        <v>0</v>
      </c>
      <c r="I53" s="61">
        <v>0</v>
      </c>
      <c r="J53" s="67">
        <v>0</v>
      </c>
      <c r="K53" s="61">
        <v>26</v>
      </c>
      <c r="L53" s="67">
        <v>100</v>
      </c>
      <c r="M53" s="61">
        <v>27.447</v>
      </c>
      <c r="N53" s="67">
        <v>100</v>
      </c>
    </row>
    <row r="54" spans="1:14" ht="12" customHeight="1">
      <c r="A54" s="34" t="s">
        <v>25</v>
      </c>
      <c r="B54" s="10" t="s">
        <v>20</v>
      </c>
      <c r="C54" s="61">
        <v>3</v>
      </c>
      <c r="D54" s="62">
        <v>1.6666666666666667</v>
      </c>
      <c r="E54" s="61">
        <v>0.06155</v>
      </c>
      <c r="F54" s="62">
        <v>0.01697646860106286</v>
      </c>
      <c r="G54" s="61">
        <v>0</v>
      </c>
      <c r="H54" s="62">
        <v>0</v>
      </c>
      <c r="I54" s="61">
        <v>0</v>
      </c>
      <c r="J54" s="62">
        <v>0</v>
      </c>
      <c r="K54" s="61">
        <v>3</v>
      </c>
      <c r="L54" s="62">
        <v>1.6574585635359116</v>
      </c>
      <c r="M54" s="61">
        <v>0.06155</v>
      </c>
      <c r="N54" s="62">
        <v>0.016940024442074583</v>
      </c>
    </row>
    <row r="55" spans="1:14" ht="12" customHeight="1">
      <c r="A55" s="35"/>
      <c r="B55" s="15" t="s">
        <v>7</v>
      </c>
      <c r="C55" s="63">
        <v>3</v>
      </c>
      <c r="D55" s="64">
        <v>1.6666666666666667</v>
      </c>
      <c r="E55" s="63">
        <v>0.21525</v>
      </c>
      <c r="F55" s="64">
        <v>0.05936937232134494</v>
      </c>
      <c r="G55" s="63">
        <v>0</v>
      </c>
      <c r="H55" s="64">
        <v>0</v>
      </c>
      <c r="I55" s="63">
        <v>0</v>
      </c>
      <c r="J55" s="64">
        <v>0</v>
      </c>
      <c r="K55" s="63">
        <v>3</v>
      </c>
      <c r="L55" s="64">
        <v>1.6574585635359116</v>
      </c>
      <c r="M55" s="63">
        <v>0.21525</v>
      </c>
      <c r="N55" s="64">
        <v>0.059241921383534596</v>
      </c>
    </row>
    <row r="56" spans="1:14" ht="12" customHeight="1">
      <c r="A56" s="35"/>
      <c r="B56" s="15" t="s">
        <v>8</v>
      </c>
      <c r="C56" s="63">
        <v>7</v>
      </c>
      <c r="D56" s="64">
        <v>3.888888888888889</v>
      </c>
      <c r="E56" s="63">
        <v>0.88764</v>
      </c>
      <c r="F56" s="64">
        <v>0.24482522484236294</v>
      </c>
      <c r="G56" s="63">
        <v>0</v>
      </c>
      <c r="H56" s="64">
        <v>0</v>
      </c>
      <c r="I56" s="63">
        <v>0</v>
      </c>
      <c r="J56" s="64">
        <v>0</v>
      </c>
      <c r="K56" s="63">
        <v>7</v>
      </c>
      <c r="L56" s="64">
        <v>3.867403314917127</v>
      </c>
      <c r="M56" s="63">
        <v>0.88764</v>
      </c>
      <c r="N56" s="64">
        <v>0.2442996473722678</v>
      </c>
    </row>
    <row r="57" spans="1:14" ht="12" customHeight="1">
      <c r="A57" s="35"/>
      <c r="B57" s="15" t="s">
        <v>9</v>
      </c>
      <c r="C57" s="63">
        <v>6</v>
      </c>
      <c r="D57" s="64">
        <v>3.3333333333333335</v>
      </c>
      <c r="E57" s="63">
        <v>1.09579</v>
      </c>
      <c r="F57" s="64">
        <v>0.3022363042787762</v>
      </c>
      <c r="G57" s="63">
        <v>0</v>
      </c>
      <c r="H57" s="64">
        <v>0</v>
      </c>
      <c r="I57" s="63">
        <v>0</v>
      </c>
      <c r="J57" s="64">
        <v>0</v>
      </c>
      <c r="K57" s="63">
        <v>6</v>
      </c>
      <c r="L57" s="64">
        <v>3.314917127071823</v>
      </c>
      <c r="M57" s="63">
        <v>1.09579</v>
      </c>
      <c r="N57" s="64">
        <v>0.30158747982747214</v>
      </c>
    </row>
    <row r="58" spans="1:14" ht="12" customHeight="1">
      <c r="A58" s="35"/>
      <c r="B58" s="15" t="s">
        <v>10</v>
      </c>
      <c r="C58" s="63">
        <v>12</v>
      </c>
      <c r="D58" s="64">
        <v>6.666666666666667</v>
      </c>
      <c r="E58" s="63">
        <v>3.14641</v>
      </c>
      <c r="F58" s="64">
        <v>0.8678299036729521</v>
      </c>
      <c r="G58" s="63">
        <v>0</v>
      </c>
      <c r="H58" s="64">
        <v>0</v>
      </c>
      <c r="I58" s="63">
        <v>0</v>
      </c>
      <c r="J58" s="64">
        <v>0</v>
      </c>
      <c r="K58" s="63">
        <v>12</v>
      </c>
      <c r="L58" s="64">
        <v>6.629834254143646</v>
      </c>
      <c r="M58" s="63">
        <v>3.14641</v>
      </c>
      <c r="N58" s="64">
        <v>0.8659668936602419</v>
      </c>
    </row>
    <row r="59" spans="1:14" ht="12" customHeight="1">
      <c r="A59" s="35"/>
      <c r="B59" s="15" t="s">
        <v>11</v>
      </c>
      <c r="C59" s="63">
        <v>14</v>
      </c>
      <c r="D59" s="64">
        <v>7.777777777777778</v>
      </c>
      <c r="E59" s="63">
        <v>5.35397</v>
      </c>
      <c r="F59" s="64">
        <v>1.4767100503010973</v>
      </c>
      <c r="G59" s="63">
        <v>0</v>
      </c>
      <c r="H59" s="64">
        <v>0</v>
      </c>
      <c r="I59" s="63">
        <v>0</v>
      </c>
      <c r="J59" s="64">
        <v>0</v>
      </c>
      <c r="K59" s="63">
        <v>14</v>
      </c>
      <c r="L59" s="64">
        <v>7.734806629834254</v>
      </c>
      <c r="M59" s="63">
        <v>5.35397</v>
      </c>
      <c r="N59" s="64">
        <v>1.473539929522893</v>
      </c>
    </row>
    <row r="60" spans="1:14" ht="12" customHeight="1">
      <c r="A60" s="35"/>
      <c r="B60" s="15" t="s">
        <v>12</v>
      </c>
      <c r="C60" s="63">
        <v>28</v>
      </c>
      <c r="D60" s="64">
        <v>15.555555555555555</v>
      </c>
      <c r="E60" s="63">
        <v>20.06966</v>
      </c>
      <c r="F60" s="64">
        <v>5.5355313212673805</v>
      </c>
      <c r="G60" s="63">
        <v>1</v>
      </c>
      <c r="H60" s="64">
        <v>100</v>
      </c>
      <c r="I60" s="63">
        <v>0.78</v>
      </c>
      <c r="J60" s="64">
        <v>100</v>
      </c>
      <c r="K60" s="63">
        <v>29</v>
      </c>
      <c r="L60" s="64">
        <v>16.022099447513813</v>
      </c>
      <c r="M60" s="63">
        <v>20.84966</v>
      </c>
      <c r="N60" s="64">
        <v>5.738322502176194</v>
      </c>
    </row>
    <row r="61" spans="1:14" ht="12" customHeight="1">
      <c r="A61" s="35"/>
      <c r="B61" s="15" t="s">
        <v>13</v>
      </c>
      <c r="C61" s="63">
        <v>44</v>
      </c>
      <c r="D61" s="64">
        <v>24.444444444444443</v>
      </c>
      <c r="E61" s="63">
        <v>63.88566</v>
      </c>
      <c r="F61" s="64">
        <v>17.620680764389565</v>
      </c>
      <c r="G61" s="63">
        <v>0</v>
      </c>
      <c r="H61" s="64">
        <v>0</v>
      </c>
      <c r="I61" s="63">
        <v>0</v>
      </c>
      <c r="J61" s="64">
        <v>0</v>
      </c>
      <c r="K61" s="63">
        <v>44</v>
      </c>
      <c r="L61" s="64">
        <v>24.30939226519337</v>
      </c>
      <c r="M61" s="63">
        <v>63.88566</v>
      </c>
      <c r="N61" s="64">
        <v>17.582853645784997</v>
      </c>
    </row>
    <row r="62" spans="1:14" ht="12" customHeight="1">
      <c r="A62" s="35"/>
      <c r="B62" s="15" t="s">
        <v>14</v>
      </c>
      <c r="C62" s="63">
        <v>47</v>
      </c>
      <c r="D62" s="64">
        <v>26.11111111111111</v>
      </c>
      <c r="E62" s="63">
        <v>142.09491</v>
      </c>
      <c r="F62" s="64">
        <v>39.19203538563531</v>
      </c>
      <c r="G62" s="63">
        <v>0</v>
      </c>
      <c r="H62" s="64">
        <v>0</v>
      </c>
      <c r="I62" s="63">
        <v>0</v>
      </c>
      <c r="J62" s="64">
        <v>0</v>
      </c>
      <c r="K62" s="63">
        <v>47</v>
      </c>
      <c r="L62" s="64">
        <v>25.96685082872928</v>
      </c>
      <c r="M62" s="63">
        <v>142.09491</v>
      </c>
      <c r="N62" s="64">
        <v>39.10790005677316</v>
      </c>
    </row>
    <row r="63" spans="1:14" ht="12" customHeight="1">
      <c r="A63" s="35"/>
      <c r="B63" s="15" t="s">
        <v>15</v>
      </c>
      <c r="C63" s="63">
        <v>14</v>
      </c>
      <c r="D63" s="64">
        <v>7.777777777777778</v>
      </c>
      <c r="E63" s="63">
        <v>96.06055</v>
      </c>
      <c r="F63" s="64">
        <v>26.49502698417269</v>
      </c>
      <c r="G63" s="63">
        <v>0</v>
      </c>
      <c r="H63" s="64">
        <v>0</v>
      </c>
      <c r="I63" s="63">
        <v>0</v>
      </c>
      <c r="J63" s="64">
        <v>0</v>
      </c>
      <c r="K63" s="63">
        <v>14</v>
      </c>
      <c r="L63" s="64">
        <v>7.734806629834254</v>
      </c>
      <c r="M63" s="63">
        <v>96.06055</v>
      </c>
      <c r="N63" s="64">
        <v>26.438148902016696</v>
      </c>
    </row>
    <row r="64" spans="1:14" ht="12" customHeight="1">
      <c r="A64" s="35"/>
      <c r="B64" s="15" t="s">
        <v>16</v>
      </c>
      <c r="C64" s="65">
        <v>2</v>
      </c>
      <c r="D64" s="66">
        <v>1.1111111111111112</v>
      </c>
      <c r="E64" s="65">
        <v>29.68929</v>
      </c>
      <c r="F64" s="66">
        <v>8.18877822051746</v>
      </c>
      <c r="G64" s="65">
        <v>0</v>
      </c>
      <c r="H64" s="66">
        <v>0</v>
      </c>
      <c r="I64" s="65">
        <v>0</v>
      </c>
      <c r="J64" s="66">
        <v>0</v>
      </c>
      <c r="K64" s="65">
        <v>2</v>
      </c>
      <c r="L64" s="66">
        <v>1.1049723756906078</v>
      </c>
      <c r="M64" s="65">
        <v>29.68929</v>
      </c>
      <c r="N64" s="66">
        <v>8.171198997040463</v>
      </c>
    </row>
    <row r="65" spans="1:14" ht="12" customHeight="1">
      <c r="A65" s="36"/>
      <c r="B65" s="33" t="s">
        <v>17</v>
      </c>
      <c r="C65" s="71">
        <v>180</v>
      </c>
      <c r="D65" s="67">
        <v>100</v>
      </c>
      <c r="E65" s="71">
        <v>362.56068</v>
      </c>
      <c r="F65" s="67">
        <v>100</v>
      </c>
      <c r="G65" s="71">
        <v>1</v>
      </c>
      <c r="H65" s="67">
        <v>100</v>
      </c>
      <c r="I65" s="71">
        <v>0.78</v>
      </c>
      <c r="J65" s="67">
        <v>100</v>
      </c>
      <c r="K65" s="71">
        <v>181</v>
      </c>
      <c r="L65" s="67">
        <v>100</v>
      </c>
      <c r="M65" s="71">
        <v>363.34068</v>
      </c>
      <c r="N65" s="67">
        <v>100</v>
      </c>
    </row>
    <row r="66" spans="1:14" ht="12" customHeight="1">
      <c r="A66" s="34" t="s">
        <v>26</v>
      </c>
      <c r="B66" s="10" t="s">
        <v>20</v>
      </c>
      <c r="C66" s="61">
        <v>0</v>
      </c>
      <c r="D66" s="62">
        <v>0</v>
      </c>
      <c r="E66" s="61">
        <v>0</v>
      </c>
      <c r="F66" s="62">
        <v>0</v>
      </c>
      <c r="G66" s="61">
        <v>0</v>
      </c>
      <c r="H66" s="68">
        <v>0</v>
      </c>
      <c r="I66" s="61">
        <v>0</v>
      </c>
      <c r="J66" s="68">
        <v>0</v>
      </c>
      <c r="K66" s="61">
        <v>0</v>
      </c>
      <c r="L66" s="62">
        <v>0</v>
      </c>
      <c r="M66" s="61">
        <v>0</v>
      </c>
      <c r="N66" s="62">
        <v>0</v>
      </c>
    </row>
    <row r="67" spans="1:14" ht="12" customHeight="1">
      <c r="A67" s="35"/>
      <c r="B67" s="15" t="s">
        <v>7</v>
      </c>
      <c r="C67" s="63">
        <v>0</v>
      </c>
      <c r="D67" s="64">
        <v>0</v>
      </c>
      <c r="E67" s="63">
        <v>0</v>
      </c>
      <c r="F67" s="64">
        <v>0</v>
      </c>
      <c r="G67" s="63">
        <v>0</v>
      </c>
      <c r="H67" s="69">
        <v>0</v>
      </c>
      <c r="I67" s="63">
        <v>0</v>
      </c>
      <c r="J67" s="69">
        <v>0</v>
      </c>
      <c r="K67" s="63">
        <v>0</v>
      </c>
      <c r="L67" s="64">
        <v>0</v>
      </c>
      <c r="M67" s="63">
        <v>0</v>
      </c>
      <c r="N67" s="64">
        <v>0</v>
      </c>
    </row>
    <row r="68" spans="1:14" ht="12" customHeight="1">
      <c r="A68" s="35"/>
      <c r="B68" s="15" t="s">
        <v>8</v>
      </c>
      <c r="C68" s="63">
        <v>0</v>
      </c>
      <c r="D68" s="64">
        <v>0</v>
      </c>
      <c r="E68" s="63">
        <v>0</v>
      </c>
      <c r="F68" s="64">
        <v>0</v>
      </c>
      <c r="G68" s="63">
        <v>0</v>
      </c>
      <c r="H68" s="69">
        <v>0</v>
      </c>
      <c r="I68" s="63">
        <v>0</v>
      </c>
      <c r="J68" s="69">
        <v>0</v>
      </c>
      <c r="K68" s="63">
        <v>0</v>
      </c>
      <c r="L68" s="64">
        <v>0</v>
      </c>
      <c r="M68" s="63">
        <v>0</v>
      </c>
      <c r="N68" s="64">
        <v>0</v>
      </c>
    </row>
    <row r="69" spans="1:14" ht="12" customHeight="1">
      <c r="A69" s="35"/>
      <c r="B69" s="15" t="s">
        <v>9</v>
      </c>
      <c r="C69" s="63">
        <v>0</v>
      </c>
      <c r="D69" s="64">
        <v>0</v>
      </c>
      <c r="E69" s="63">
        <v>0</v>
      </c>
      <c r="F69" s="64">
        <v>0</v>
      </c>
      <c r="G69" s="63">
        <v>0</v>
      </c>
      <c r="H69" s="69">
        <v>0</v>
      </c>
      <c r="I69" s="63">
        <v>0</v>
      </c>
      <c r="J69" s="69">
        <v>0</v>
      </c>
      <c r="K69" s="63">
        <v>0</v>
      </c>
      <c r="L69" s="64">
        <v>0</v>
      </c>
      <c r="M69" s="63">
        <v>0</v>
      </c>
      <c r="N69" s="64">
        <v>0</v>
      </c>
    </row>
    <row r="70" spans="1:14" ht="12" customHeight="1">
      <c r="A70" s="35"/>
      <c r="B70" s="15" t="s">
        <v>10</v>
      </c>
      <c r="C70" s="63">
        <v>0</v>
      </c>
      <c r="D70" s="64">
        <v>0</v>
      </c>
      <c r="E70" s="63">
        <v>0</v>
      </c>
      <c r="F70" s="64">
        <v>0</v>
      </c>
      <c r="G70" s="63">
        <v>0</v>
      </c>
      <c r="H70" s="69">
        <v>0</v>
      </c>
      <c r="I70" s="63">
        <v>0</v>
      </c>
      <c r="J70" s="69">
        <v>0</v>
      </c>
      <c r="K70" s="63">
        <v>0</v>
      </c>
      <c r="L70" s="64">
        <v>0</v>
      </c>
      <c r="M70" s="63">
        <v>0</v>
      </c>
      <c r="N70" s="64">
        <v>0</v>
      </c>
    </row>
    <row r="71" spans="1:14" ht="12" customHeight="1">
      <c r="A71" s="35"/>
      <c r="B71" s="15" t="s">
        <v>11</v>
      </c>
      <c r="C71" s="63">
        <v>0</v>
      </c>
      <c r="D71" s="64">
        <v>0</v>
      </c>
      <c r="E71" s="63">
        <v>0</v>
      </c>
      <c r="F71" s="64">
        <v>0</v>
      </c>
      <c r="G71" s="63">
        <v>0</v>
      </c>
      <c r="H71" s="69">
        <v>0</v>
      </c>
      <c r="I71" s="63">
        <v>0</v>
      </c>
      <c r="J71" s="69">
        <v>0</v>
      </c>
      <c r="K71" s="63">
        <v>0</v>
      </c>
      <c r="L71" s="64">
        <v>0</v>
      </c>
      <c r="M71" s="63">
        <v>0</v>
      </c>
      <c r="N71" s="64">
        <v>0</v>
      </c>
    </row>
    <row r="72" spans="1:14" ht="12" customHeight="1">
      <c r="A72" s="35"/>
      <c r="B72" s="15" t="s">
        <v>12</v>
      </c>
      <c r="C72" s="63">
        <v>2</v>
      </c>
      <c r="D72" s="64">
        <v>66.66666666666667</v>
      </c>
      <c r="E72" s="63">
        <v>1.311</v>
      </c>
      <c r="F72" s="64">
        <v>43.28161109276989</v>
      </c>
      <c r="G72" s="63">
        <v>0</v>
      </c>
      <c r="H72" s="69">
        <v>0</v>
      </c>
      <c r="I72" s="63">
        <v>0</v>
      </c>
      <c r="J72" s="69">
        <v>0</v>
      </c>
      <c r="K72" s="63">
        <v>2</v>
      </c>
      <c r="L72" s="64">
        <v>66.66666666666667</v>
      </c>
      <c r="M72" s="63">
        <v>1.311</v>
      </c>
      <c r="N72" s="64">
        <v>43.28161109276989</v>
      </c>
    </row>
    <row r="73" spans="1:14" ht="12" customHeight="1">
      <c r="A73" s="35"/>
      <c r="B73" s="15" t="s">
        <v>13</v>
      </c>
      <c r="C73" s="63">
        <v>1</v>
      </c>
      <c r="D73" s="64">
        <v>33.333333333333336</v>
      </c>
      <c r="E73" s="63">
        <v>1.718</v>
      </c>
      <c r="F73" s="64">
        <v>56.71838890723011</v>
      </c>
      <c r="G73" s="63">
        <v>0</v>
      </c>
      <c r="H73" s="69">
        <v>0</v>
      </c>
      <c r="I73" s="63">
        <v>0</v>
      </c>
      <c r="J73" s="69">
        <v>0</v>
      </c>
      <c r="K73" s="63">
        <v>1</v>
      </c>
      <c r="L73" s="64">
        <v>33.333333333333336</v>
      </c>
      <c r="M73" s="63">
        <v>1.718</v>
      </c>
      <c r="N73" s="64">
        <v>56.71838890723011</v>
      </c>
    </row>
    <row r="74" spans="1:14" ht="12" customHeight="1">
      <c r="A74" s="35"/>
      <c r="B74" s="15" t="s">
        <v>14</v>
      </c>
      <c r="C74" s="63">
        <v>0</v>
      </c>
      <c r="D74" s="64">
        <v>0</v>
      </c>
      <c r="E74" s="63">
        <v>0</v>
      </c>
      <c r="F74" s="64">
        <v>0</v>
      </c>
      <c r="G74" s="63">
        <v>0</v>
      </c>
      <c r="H74" s="69">
        <v>0</v>
      </c>
      <c r="I74" s="63">
        <v>0</v>
      </c>
      <c r="J74" s="69">
        <v>0</v>
      </c>
      <c r="K74" s="63">
        <v>0</v>
      </c>
      <c r="L74" s="64">
        <v>0</v>
      </c>
      <c r="M74" s="63">
        <v>0</v>
      </c>
      <c r="N74" s="64">
        <v>0</v>
      </c>
    </row>
    <row r="75" spans="1:14" ht="12" customHeight="1">
      <c r="A75" s="35"/>
      <c r="B75" s="15" t="s">
        <v>15</v>
      </c>
      <c r="C75" s="63">
        <v>0</v>
      </c>
      <c r="D75" s="64">
        <v>0</v>
      </c>
      <c r="E75" s="63">
        <v>0</v>
      </c>
      <c r="F75" s="64">
        <v>0</v>
      </c>
      <c r="G75" s="63">
        <v>0</v>
      </c>
      <c r="H75" s="69">
        <v>0</v>
      </c>
      <c r="I75" s="63">
        <v>0</v>
      </c>
      <c r="J75" s="69">
        <v>0</v>
      </c>
      <c r="K75" s="63">
        <v>0</v>
      </c>
      <c r="L75" s="64">
        <v>0</v>
      </c>
      <c r="M75" s="63">
        <v>0</v>
      </c>
      <c r="N75" s="64">
        <v>0</v>
      </c>
    </row>
    <row r="76" spans="1:14" ht="12" customHeight="1">
      <c r="A76" s="35"/>
      <c r="B76" s="15" t="s">
        <v>16</v>
      </c>
      <c r="C76" s="65">
        <v>0</v>
      </c>
      <c r="D76" s="66">
        <v>0</v>
      </c>
      <c r="E76" s="65">
        <v>0</v>
      </c>
      <c r="F76" s="66">
        <v>0</v>
      </c>
      <c r="G76" s="65">
        <v>0</v>
      </c>
      <c r="H76" s="70">
        <v>0</v>
      </c>
      <c r="I76" s="65">
        <v>0</v>
      </c>
      <c r="J76" s="70">
        <v>0</v>
      </c>
      <c r="K76" s="65">
        <v>0</v>
      </c>
      <c r="L76" s="66">
        <v>0</v>
      </c>
      <c r="M76" s="65">
        <v>0</v>
      </c>
      <c r="N76" s="66">
        <v>0</v>
      </c>
    </row>
    <row r="77" spans="1:14" ht="12" customHeight="1">
      <c r="A77" s="36"/>
      <c r="B77" s="33" t="s">
        <v>17</v>
      </c>
      <c r="C77" s="71">
        <v>3</v>
      </c>
      <c r="D77" s="67">
        <v>100</v>
      </c>
      <c r="E77" s="71">
        <v>3.029</v>
      </c>
      <c r="F77" s="67">
        <v>100</v>
      </c>
      <c r="G77" s="71">
        <v>0</v>
      </c>
      <c r="H77" s="67">
        <v>0</v>
      </c>
      <c r="I77" s="71">
        <v>0</v>
      </c>
      <c r="J77" s="67">
        <v>0</v>
      </c>
      <c r="K77" s="71">
        <v>3</v>
      </c>
      <c r="L77" s="67">
        <v>100</v>
      </c>
      <c r="M77" s="71">
        <v>3.029</v>
      </c>
      <c r="N77" s="67">
        <v>100</v>
      </c>
    </row>
    <row r="78" spans="1:14" ht="12" customHeight="1">
      <c r="A78" s="34" t="s">
        <v>27</v>
      </c>
      <c r="B78" s="15" t="s">
        <v>20</v>
      </c>
      <c r="C78" s="61">
        <v>0</v>
      </c>
      <c r="D78" s="62">
        <v>0</v>
      </c>
      <c r="E78" s="61">
        <v>0</v>
      </c>
      <c r="F78" s="62">
        <v>0</v>
      </c>
      <c r="G78" s="61">
        <v>0</v>
      </c>
      <c r="H78" s="62">
        <v>0</v>
      </c>
      <c r="I78" s="61">
        <v>0</v>
      </c>
      <c r="J78" s="62">
        <v>0</v>
      </c>
      <c r="K78" s="61">
        <v>0</v>
      </c>
      <c r="L78" s="62">
        <v>0</v>
      </c>
      <c r="M78" s="61">
        <v>0</v>
      </c>
      <c r="N78" s="62">
        <v>0</v>
      </c>
    </row>
    <row r="79" spans="1:14" ht="12" customHeight="1">
      <c r="A79" s="35"/>
      <c r="B79" s="15" t="s">
        <v>7</v>
      </c>
      <c r="C79" s="63">
        <v>1</v>
      </c>
      <c r="D79" s="64">
        <v>0.7518796992481203</v>
      </c>
      <c r="E79" s="63">
        <v>0.05239</v>
      </c>
      <c r="F79" s="64">
        <v>0.035014227913551015</v>
      </c>
      <c r="G79" s="63">
        <v>0</v>
      </c>
      <c r="H79" s="64">
        <v>0</v>
      </c>
      <c r="I79" s="63">
        <v>0</v>
      </c>
      <c r="J79" s="64">
        <v>0</v>
      </c>
      <c r="K79" s="63">
        <v>1</v>
      </c>
      <c r="L79" s="64">
        <v>0.746268656716418</v>
      </c>
      <c r="M79" s="63">
        <v>0.05239</v>
      </c>
      <c r="N79" s="64">
        <v>0.0349560553876329</v>
      </c>
    </row>
    <row r="80" spans="1:14" ht="12" customHeight="1">
      <c r="A80" s="35"/>
      <c r="B80" s="15" t="s">
        <v>8</v>
      </c>
      <c r="C80" s="63">
        <v>5</v>
      </c>
      <c r="D80" s="64">
        <v>3.7593984962406015</v>
      </c>
      <c r="E80" s="63">
        <v>0.58977</v>
      </c>
      <c r="F80" s="64">
        <v>0.39416570331313194</v>
      </c>
      <c r="G80" s="63">
        <v>0</v>
      </c>
      <c r="H80" s="64">
        <v>0</v>
      </c>
      <c r="I80" s="63">
        <v>0</v>
      </c>
      <c r="J80" s="64">
        <v>0</v>
      </c>
      <c r="K80" s="63">
        <v>5</v>
      </c>
      <c r="L80" s="64">
        <v>3.7313432835820897</v>
      </c>
      <c r="M80" s="63">
        <v>0.58977</v>
      </c>
      <c r="N80" s="64">
        <v>0.39351083767826406</v>
      </c>
    </row>
    <row r="81" spans="1:14" ht="12" customHeight="1">
      <c r="A81" s="35"/>
      <c r="B81" s="15" t="s">
        <v>9</v>
      </c>
      <c r="C81" s="63">
        <v>11</v>
      </c>
      <c r="D81" s="64">
        <v>8.270676691729323</v>
      </c>
      <c r="E81" s="63">
        <v>1.93465</v>
      </c>
      <c r="F81" s="64">
        <v>1.2930001151546378</v>
      </c>
      <c r="G81" s="63">
        <v>0</v>
      </c>
      <c r="H81" s="64">
        <v>0</v>
      </c>
      <c r="I81" s="63">
        <v>0</v>
      </c>
      <c r="J81" s="64">
        <v>0</v>
      </c>
      <c r="K81" s="63">
        <v>11</v>
      </c>
      <c r="L81" s="64">
        <v>8.208955223880597</v>
      </c>
      <c r="M81" s="63">
        <v>1.93465</v>
      </c>
      <c r="N81" s="64">
        <v>1.2908519289117004</v>
      </c>
    </row>
    <row r="82" spans="1:14" ht="12" customHeight="1">
      <c r="A82" s="35"/>
      <c r="B82" s="15" t="s">
        <v>10</v>
      </c>
      <c r="C82" s="63">
        <v>10</v>
      </c>
      <c r="D82" s="64">
        <v>7.518796992481203</v>
      </c>
      <c r="E82" s="63">
        <v>2.56566</v>
      </c>
      <c r="F82" s="64">
        <v>1.7147280776614104</v>
      </c>
      <c r="G82" s="63">
        <v>1</v>
      </c>
      <c r="H82" s="64">
        <v>100</v>
      </c>
      <c r="I82" s="63">
        <v>0.249</v>
      </c>
      <c r="J82" s="64">
        <v>100</v>
      </c>
      <c r="K82" s="63">
        <v>11</v>
      </c>
      <c r="L82" s="64">
        <v>8.208955223880597</v>
      </c>
      <c r="M82" s="63">
        <v>2.81466</v>
      </c>
      <c r="N82" s="64">
        <v>1.8780189131008744</v>
      </c>
    </row>
    <row r="83" spans="1:14" ht="12" customHeight="1">
      <c r="A83" s="35"/>
      <c r="B83" s="15" t="s">
        <v>11</v>
      </c>
      <c r="C83" s="63">
        <v>28</v>
      </c>
      <c r="D83" s="64">
        <v>21.05263157894737</v>
      </c>
      <c r="E83" s="63">
        <v>11.05084</v>
      </c>
      <c r="F83" s="64">
        <v>7.385696323653104</v>
      </c>
      <c r="G83" s="63">
        <v>0</v>
      </c>
      <c r="H83" s="64">
        <v>0</v>
      </c>
      <c r="I83" s="63">
        <v>0</v>
      </c>
      <c r="J83" s="64">
        <v>0</v>
      </c>
      <c r="K83" s="63">
        <v>28</v>
      </c>
      <c r="L83" s="64">
        <v>20.895522388059703</v>
      </c>
      <c r="M83" s="63">
        <v>11.05084</v>
      </c>
      <c r="N83" s="64">
        <v>7.373425751476792</v>
      </c>
    </row>
    <row r="84" spans="1:14" ht="12" customHeight="1">
      <c r="A84" s="35"/>
      <c r="B84" s="15" t="s">
        <v>12</v>
      </c>
      <c r="C84" s="63">
        <v>27</v>
      </c>
      <c r="D84" s="64">
        <v>20.30075187969925</v>
      </c>
      <c r="E84" s="63">
        <v>19.30434</v>
      </c>
      <c r="F84" s="64">
        <v>12.901824021391093</v>
      </c>
      <c r="G84" s="63">
        <v>0</v>
      </c>
      <c r="H84" s="64">
        <v>0</v>
      </c>
      <c r="I84" s="63">
        <v>0</v>
      </c>
      <c r="J84" s="64">
        <v>0</v>
      </c>
      <c r="K84" s="63">
        <v>27</v>
      </c>
      <c r="L84" s="64">
        <v>20.149253731343283</v>
      </c>
      <c r="M84" s="63">
        <v>19.30434</v>
      </c>
      <c r="N84" s="64">
        <v>12.880388972355359</v>
      </c>
    </row>
    <row r="85" spans="1:14" ht="12" customHeight="1">
      <c r="A85" s="35"/>
      <c r="B85" s="15" t="s">
        <v>13</v>
      </c>
      <c r="C85" s="63">
        <v>26</v>
      </c>
      <c r="D85" s="64">
        <v>19.548872180451127</v>
      </c>
      <c r="E85" s="63">
        <v>35.46284</v>
      </c>
      <c r="F85" s="64">
        <v>23.70116362324477</v>
      </c>
      <c r="G85" s="63">
        <v>0</v>
      </c>
      <c r="H85" s="64">
        <v>0</v>
      </c>
      <c r="I85" s="63">
        <v>0</v>
      </c>
      <c r="J85" s="64">
        <v>0</v>
      </c>
      <c r="K85" s="63">
        <v>26</v>
      </c>
      <c r="L85" s="64">
        <v>19.402985074626866</v>
      </c>
      <c r="M85" s="63">
        <v>35.46284</v>
      </c>
      <c r="N85" s="64">
        <v>23.66178658604244</v>
      </c>
    </row>
    <row r="86" spans="1:14" ht="12" customHeight="1">
      <c r="A86" s="35"/>
      <c r="B86" s="15" t="s">
        <v>14</v>
      </c>
      <c r="C86" s="63">
        <v>23</v>
      </c>
      <c r="D86" s="64">
        <v>17.293233082706767</v>
      </c>
      <c r="E86" s="63">
        <v>66.80275</v>
      </c>
      <c r="F86" s="64">
        <v>44.64681644878736</v>
      </c>
      <c r="G86" s="63">
        <v>0</v>
      </c>
      <c r="H86" s="64">
        <v>0</v>
      </c>
      <c r="I86" s="63">
        <v>0</v>
      </c>
      <c r="J86" s="64">
        <v>0</v>
      </c>
      <c r="K86" s="63">
        <v>23</v>
      </c>
      <c r="L86" s="64">
        <v>17.16417910447761</v>
      </c>
      <c r="M86" s="63">
        <v>66.80275</v>
      </c>
      <c r="N86" s="64">
        <v>44.5726403711814</v>
      </c>
    </row>
    <row r="87" spans="1:14" ht="12" customHeight="1">
      <c r="A87" s="35"/>
      <c r="B87" s="15" t="s">
        <v>15</v>
      </c>
      <c r="C87" s="63">
        <v>2</v>
      </c>
      <c r="D87" s="64">
        <v>1.5037593984962405</v>
      </c>
      <c r="E87" s="63">
        <v>11.86165</v>
      </c>
      <c r="F87" s="64">
        <v>7.927591458880939</v>
      </c>
      <c r="G87" s="63">
        <v>0</v>
      </c>
      <c r="H87" s="64">
        <v>0</v>
      </c>
      <c r="I87" s="63">
        <v>0</v>
      </c>
      <c r="J87" s="64">
        <v>0</v>
      </c>
      <c r="K87" s="63">
        <v>2</v>
      </c>
      <c r="L87" s="64">
        <v>1.492537313432836</v>
      </c>
      <c r="M87" s="63">
        <v>11.86165</v>
      </c>
      <c r="N87" s="64">
        <v>7.9144205838655415</v>
      </c>
    </row>
    <row r="88" spans="1:14" ht="12" customHeight="1">
      <c r="A88" s="35"/>
      <c r="B88" s="15" t="s">
        <v>16</v>
      </c>
      <c r="C88" s="65">
        <v>0</v>
      </c>
      <c r="D88" s="66">
        <v>0</v>
      </c>
      <c r="E88" s="65">
        <v>0</v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  <c r="K88" s="65">
        <v>0</v>
      </c>
      <c r="L88" s="66">
        <v>0</v>
      </c>
      <c r="M88" s="65">
        <v>0</v>
      </c>
      <c r="N88" s="66">
        <v>0</v>
      </c>
    </row>
    <row r="89" spans="1:14" ht="12" customHeight="1">
      <c r="A89" s="36"/>
      <c r="B89" s="33" t="s">
        <v>17</v>
      </c>
      <c r="C89" s="61">
        <v>133</v>
      </c>
      <c r="D89" s="67">
        <v>100</v>
      </c>
      <c r="E89" s="61">
        <v>149.62489</v>
      </c>
      <c r="F89" s="67">
        <v>100</v>
      </c>
      <c r="G89" s="61">
        <v>1</v>
      </c>
      <c r="H89" s="67">
        <v>100</v>
      </c>
      <c r="I89" s="61">
        <v>0.249</v>
      </c>
      <c r="J89" s="67">
        <v>100</v>
      </c>
      <c r="K89" s="61">
        <v>134</v>
      </c>
      <c r="L89" s="67">
        <v>100</v>
      </c>
      <c r="M89" s="61">
        <v>149.87389</v>
      </c>
      <c r="N89" s="67">
        <v>100</v>
      </c>
    </row>
    <row r="90" spans="1:14" ht="12" customHeight="1">
      <c r="A90" s="34" t="s">
        <v>28</v>
      </c>
      <c r="B90" s="15" t="s">
        <v>20</v>
      </c>
      <c r="C90" s="61">
        <v>18</v>
      </c>
      <c r="D90" s="62">
        <v>2.1201413427561837</v>
      </c>
      <c r="E90" s="61">
        <v>0.39102</v>
      </c>
      <c r="F90" s="62">
        <v>0.019507768054902806</v>
      </c>
      <c r="G90" s="61">
        <v>2</v>
      </c>
      <c r="H90" s="62">
        <v>40</v>
      </c>
      <c r="I90" s="61">
        <v>0.02304</v>
      </c>
      <c r="J90" s="62">
        <v>7.503908285565399</v>
      </c>
      <c r="K90" s="61">
        <v>20</v>
      </c>
      <c r="L90" s="62">
        <v>2.34192037470726</v>
      </c>
      <c r="M90" s="61">
        <v>0.41406</v>
      </c>
      <c r="N90" s="62">
        <v>0.020654056907508555</v>
      </c>
    </row>
    <row r="91" spans="1:14" ht="12" customHeight="1">
      <c r="A91" s="35"/>
      <c r="B91" s="15" t="s">
        <v>7</v>
      </c>
      <c r="C91" s="63">
        <v>26</v>
      </c>
      <c r="D91" s="64">
        <v>3.0624263839811543</v>
      </c>
      <c r="E91" s="63">
        <v>1.95765</v>
      </c>
      <c r="F91" s="64">
        <v>0.09766605834146715</v>
      </c>
      <c r="G91" s="63">
        <v>2</v>
      </c>
      <c r="H91" s="64">
        <v>40</v>
      </c>
      <c r="I91" s="63">
        <v>0.117</v>
      </c>
      <c r="J91" s="64">
        <v>38.10578426263679</v>
      </c>
      <c r="K91" s="63">
        <v>28</v>
      </c>
      <c r="L91" s="64">
        <v>3.278688524590164</v>
      </c>
      <c r="M91" s="63">
        <v>2.07465</v>
      </c>
      <c r="N91" s="64">
        <v>0.10348727035493073</v>
      </c>
    </row>
    <row r="92" spans="1:14" ht="12" customHeight="1">
      <c r="A92" s="35"/>
      <c r="B92" s="15" t="s">
        <v>8</v>
      </c>
      <c r="C92" s="63">
        <v>29</v>
      </c>
      <c r="D92" s="64">
        <v>3.415783274440518</v>
      </c>
      <c r="E92" s="63">
        <v>3.61173</v>
      </c>
      <c r="F92" s="64">
        <v>0.18018717998295258</v>
      </c>
      <c r="G92" s="63">
        <v>0</v>
      </c>
      <c r="H92" s="64">
        <v>0</v>
      </c>
      <c r="I92" s="63">
        <v>0</v>
      </c>
      <c r="J92" s="64">
        <v>0</v>
      </c>
      <c r="K92" s="63">
        <v>29</v>
      </c>
      <c r="L92" s="64">
        <v>3.395784543325527</v>
      </c>
      <c r="M92" s="63">
        <v>3.61173</v>
      </c>
      <c r="N92" s="64">
        <v>0.18015958304244764</v>
      </c>
    </row>
    <row r="93" spans="1:14" ht="12" customHeight="1">
      <c r="A93" s="35"/>
      <c r="B93" s="15" t="s">
        <v>9</v>
      </c>
      <c r="C93" s="63">
        <v>30</v>
      </c>
      <c r="D93" s="64">
        <v>3.5335689045936394</v>
      </c>
      <c r="E93" s="63">
        <v>5.30205</v>
      </c>
      <c r="F93" s="64">
        <v>0.2645162948583127</v>
      </c>
      <c r="G93" s="63">
        <v>1</v>
      </c>
      <c r="H93" s="64">
        <v>20</v>
      </c>
      <c r="I93" s="63">
        <v>0.167</v>
      </c>
      <c r="J93" s="64">
        <v>54.39030745179781</v>
      </c>
      <c r="K93" s="63">
        <v>31</v>
      </c>
      <c r="L93" s="64">
        <v>3.629976580796253</v>
      </c>
      <c r="M93" s="63">
        <v>5.46905</v>
      </c>
      <c r="N93" s="64">
        <v>0.27280604243348705</v>
      </c>
    </row>
    <row r="94" spans="1:14" ht="12" customHeight="1">
      <c r="A94" s="35"/>
      <c r="B94" s="15" t="s">
        <v>10</v>
      </c>
      <c r="C94" s="63">
        <v>57</v>
      </c>
      <c r="D94" s="64">
        <v>6.713780918727915</v>
      </c>
      <c r="E94" s="63">
        <v>14.02564</v>
      </c>
      <c r="F94" s="64">
        <v>0.6997312974823974</v>
      </c>
      <c r="G94" s="63">
        <v>0</v>
      </c>
      <c r="H94" s="64">
        <v>0</v>
      </c>
      <c r="I94" s="63">
        <v>0</v>
      </c>
      <c r="J94" s="64">
        <v>0</v>
      </c>
      <c r="K94" s="63">
        <v>57</v>
      </c>
      <c r="L94" s="64">
        <v>6.674473067915691</v>
      </c>
      <c r="M94" s="63">
        <v>14.02564</v>
      </c>
      <c r="N94" s="64">
        <v>0.699624128687215</v>
      </c>
    </row>
    <row r="95" spans="1:14" ht="12" customHeight="1">
      <c r="A95" s="35"/>
      <c r="B95" s="15" t="s">
        <v>11</v>
      </c>
      <c r="C95" s="63">
        <v>58</v>
      </c>
      <c r="D95" s="64">
        <v>6.831566548881036</v>
      </c>
      <c r="E95" s="63">
        <v>22.67231</v>
      </c>
      <c r="F95" s="64">
        <v>1.1311088045339202</v>
      </c>
      <c r="G95" s="63">
        <v>0</v>
      </c>
      <c r="H95" s="64">
        <v>0</v>
      </c>
      <c r="I95" s="63">
        <v>0</v>
      </c>
      <c r="J95" s="64">
        <v>0</v>
      </c>
      <c r="K95" s="63">
        <v>58</v>
      </c>
      <c r="L95" s="64">
        <v>6.791569086651054</v>
      </c>
      <c r="M95" s="63">
        <v>22.67231</v>
      </c>
      <c r="N95" s="64">
        <v>1.1309355672237724</v>
      </c>
    </row>
    <row r="96" spans="1:14" ht="12" customHeight="1">
      <c r="A96" s="35"/>
      <c r="B96" s="15" t="s">
        <v>12</v>
      </c>
      <c r="C96" s="63">
        <v>133</v>
      </c>
      <c r="D96" s="64">
        <v>15.665488810365135</v>
      </c>
      <c r="E96" s="63">
        <v>93.63872</v>
      </c>
      <c r="F96" s="64">
        <v>4.671583117789343</v>
      </c>
      <c r="G96" s="63">
        <v>0</v>
      </c>
      <c r="H96" s="64">
        <v>0</v>
      </c>
      <c r="I96" s="63">
        <v>0</v>
      </c>
      <c r="J96" s="64">
        <v>0</v>
      </c>
      <c r="K96" s="63">
        <v>133</v>
      </c>
      <c r="L96" s="64">
        <v>15.573770491803279</v>
      </c>
      <c r="M96" s="63">
        <v>93.63872</v>
      </c>
      <c r="N96" s="64">
        <v>4.670867631807611</v>
      </c>
    </row>
    <row r="97" spans="1:14" ht="12" customHeight="1">
      <c r="A97" s="35"/>
      <c r="B97" s="15" t="s">
        <v>13</v>
      </c>
      <c r="C97" s="63">
        <v>169</v>
      </c>
      <c r="D97" s="64">
        <v>19.905771495877502</v>
      </c>
      <c r="E97" s="63">
        <v>242.04988</v>
      </c>
      <c r="F97" s="64">
        <v>12.075732486208015</v>
      </c>
      <c r="G97" s="63">
        <v>0</v>
      </c>
      <c r="H97" s="64">
        <v>0</v>
      </c>
      <c r="I97" s="63">
        <v>0</v>
      </c>
      <c r="J97" s="64">
        <v>0</v>
      </c>
      <c r="K97" s="63">
        <v>169</v>
      </c>
      <c r="L97" s="64">
        <v>19.789227166276348</v>
      </c>
      <c r="M97" s="63">
        <v>242.04988</v>
      </c>
      <c r="N97" s="64">
        <v>12.073883002404521</v>
      </c>
    </row>
    <row r="98" spans="1:14" ht="12" customHeight="1">
      <c r="A98" s="35"/>
      <c r="B98" s="15" t="s">
        <v>14</v>
      </c>
      <c r="C98" s="63">
        <v>214</v>
      </c>
      <c r="D98" s="64">
        <v>25.206124852767964</v>
      </c>
      <c r="E98" s="63">
        <v>693.73542</v>
      </c>
      <c r="F98" s="64">
        <v>34.61007023894067</v>
      </c>
      <c r="G98" s="63">
        <v>0</v>
      </c>
      <c r="H98" s="64">
        <v>0</v>
      </c>
      <c r="I98" s="63">
        <v>0</v>
      </c>
      <c r="J98" s="64">
        <v>0</v>
      </c>
      <c r="K98" s="63">
        <v>214</v>
      </c>
      <c r="L98" s="64">
        <v>25.05854800936768</v>
      </c>
      <c r="M98" s="63">
        <v>693.73542</v>
      </c>
      <c r="N98" s="64">
        <v>34.60476946199668</v>
      </c>
    </row>
    <row r="99" spans="1:14" ht="12" customHeight="1">
      <c r="A99" s="35"/>
      <c r="B99" s="15" t="s">
        <v>15</v>
      </c>
      <c r="C99" s="63">
        <v>94</v>
      </c>
      <c r="D99" s="64">
        <v>11.071849234393405</v>
      </c>
      <c r="E99" s="63">
        <v>631.45887</v>
      </c>
      <c r="F99" s="64">
        <v>31.503128157564895</v>
      </c>
      <c r="G99" s="63">
        <v>0</v>
      </c>
      <c r="H99" s="64">
        <v>0</v>
      </c>
      <c r="I99" s="63">
        <v>0</v>
      </c>
      <c r="J99" s="64">
        <v>0</v>
      </c>
      <c r="K99" s="63">
        <v>94</v>
      </c>
      <c r="L99" s="64">
        <v>11.007025761124122</v>
      </c>
      <c r="M99" s="63">
        <v>631.45887</v>
      </c>
      <c r="N99" s="64">
        <v>31.498303230766183</v>
      </c>
    </row>
    <row r="100" spans="1:14" ht="12" customHeight="1">
      <c r="A100" s="35"/>
      <c r="B100" s="15" t="s">
        <v>16</v>
      </c>
      <c r="C100" s="65">
        <v>21</v>
      </c>
      <c r="D100" s="66">
        <v>2.4734982332155475</v>
      </c>
      <c r="E100" s="65">
        <v>295.58899</v>
      </c>
      <c r="F100" s="66">
        <v>14.746768596243122</v>
      </c>
      <c r="G100" s="65">
        <v>0</v>
      </c>
      <c r="H100" s="66">
        <v>0</v>
      </c>
      <c r="I100" s="65">
        <v>0</v>
      </c>
      <c r="J100" s="66">
        <v>0</v>
      </c>
      <c r="K100" s="65">
        <v>21</v>
      </c>
      <c r="L100" s="66">
        <v>2.459016393442623</v>
      </c>
      <c r="M100" s="65">
        <v>295.58899</v>
      </c>
      <c r="N100" s="66">
        <v>14.744510024375638</v>
      </c>
    </row>
    <row r="101" spans="1:14" ht="12" customHeight="1">
      <c r="A101" s="36"/>
      <c r="B101" s="33" t="s">
        <v>17</v>
      </c>
      <c r="C101" s="61">
        <v>849</v>
      </c>
      <c r="D101" s="67">
        <v>100</v>
      </c>
      <c r="E101" s="61">
        <v>2004.43228</v>
      </c>
      <c r="F101" s="67">
        <v>100</v>
      </c>
      <c r="G101" s="61">
        <v>5</v>
      </c>
      <c r="H101" s="67">
        <v>100</v>
      </c>
      <c r="I101" s="61">
        <v>0.30704</v>
      </c>
      <c r="J101" s="67">
        <v>100</v>
      </c>
      <c r="K101" s="61">
        <v>854</v>
      </c>
      <c r="L101" s="67">
        <v>100</v>
      </c>
      <c r="M101" s="61">
        <v>2004.73932</v>
      </c>
      <c r="N101" s="67">
        <v>100</v>
      </c>
    </row>
    <row r="102" spans="1:14" ht="12" customHeight="1">
      <c r="A102" s="34" t="s">
        <v>29</v>
      </c>
      <c r="B102" s="15" t="s">
        <v>20</v>
      </c>
      <c r="C102" s="61">
        <v>8</v>
      </c>
      <c r="D102" s="62">
        <v>1.873536299765808</v>
      </c>
      <c r="E102" s="61">
        <v>0.24175</v>
      </c>
      <c r="F102" s="62">
        <v>0.04975321172159737</v>
      </c>
      <c r="G102" s="61">
        <v>0</v>
      </c>
      <c r="H102" s="62">
        <v>0</v>
      </c>
      <c r="I102" s="61">
        <v>0</v>
      </c>
      <c r="J102" s="62">
        <v>0</v>
      </c>
      <c r="K102" s="61">
        <v>8</v>
      </c>
      <c r="L102" s="62">
        <v>1.8691588785046729</v>
      </c>
      <c r="M102" s="61">
        <v>0.24175</v>
      </c>
      <c r="N102" s="62">
        <v>0.04973320168795412</v>
      </c>
    </row>
    <row r="103" spans="1:14" ht="12" customHeight="1">
      <c r="A103" s="35"/>
      <c r="B103" s="15" t="s">
        <v>7</v>
      </c>
      <c r="C103" s="63">
        <v>10</v>
      </c>
      <c r="D103" s="64">
        <v>2.34192037470726</v>
      </c>
      <c r="E103" s="63">
        <v>0.75105</v>
      </c>
      <c r="F103" s="64">
        <v>0.15456938847365337</v>
      </c>
      <c r="G103" s="63">
        <v>0</v>
      </c>
      <c r="H103" s="64">
        <v>0</v>
      </c>
      <c r="I103" s="63">
        <v>0</v>
      </c>
      <c r="J103" s="64">
        <v>0</v>
      </c>
      <c r="K103" s="63">
        <v>10</v>
      </c>
      <c r="L103" s="64">
        <v>2.336448598130841</v>
      </c>
      <c r="M103" s="63">
        <v>0.75105</v>
      </c>
      <c r="N103" s="64">
        <v>0.15450722286551372</v>
      </c>
    </row>
    <row r="104" spans="1:14" ht="12" customHeight="1">
      <c r="A104" s="35"/>
      <c r="B104" s="15" t="s">
        <v>8</v>
      </c>
      <c r="C104" s="63">
        <v>24</v>
      </c>
      <c r="D104" s="64">
        <v>5.620608899297424</v>
      </c>
      <c r="E104" s="63">
        <v>3.16036</v>
      </c>
      <c r="F104" s="64">
        <v>0.6504159677206514</v>
      </c>
      <c r="G104" s="63">
        <v>0</v>
      </c>
      <c r="H104" s="64">
        <v>0</v>
      </c>
      <c r="I104" s="63">
        <v>0</v>
      </c>
      <c r="J104" s="64">
        <v>0</v>
      </c>
      <c r="K104" s="63">
        <v>24</v>
      </c>
      <c r="L104" s="64">
        <v>5.607476635514018</v>
      </c>
      <c r="M104" s="63">
        <v>3.16036</v>
      </c>
      <c r="N104" s="64">
        <v>0.650154379675461</v>
      </c>
    </row>
    <row r="105" spans="1:14" ht="12" customHeight="1">
      <c r="A105" s="35"/>
      <c r="B105" s="15" t="s">
        <v>9</v>
      </c>
      <c r="C105" s="63">
        <v>20</v>
      </c>
      <c r="D105" s="64">
        <v>4.68384074941452</v>
      </c>
      <c r="E105" s="63">
        <v>3.52279</v>
      </c>
      <c r="F105" s="64">
        <v>0.7250056534466431</v>
      </c>
      <c r="G105" s="63">
        <v>1</v>
      </c>
      <c r="H105" s="64">
        <v>100</v>
      </c>
      <c r="I105" s="63">
        <v>0.1955</v>
      </c>
      <c r="J105" s="64">
        <v>100</v>
      </c>
      <c r="K105" s="63">
        <v>21</v>
      </c>
      <c r="L105" s="64">
        <v>4.906542056074766</v>
      </c>
      <c r="M105" s="63">
        <v>3.71829</v>
      </c>
      <c r="N105" s="64">
        <v>0.7649326432442728</v>
      </c>
    </row>
    <row r="106" spans="1:14" ht="12" customHeight="1">
      <c r="A106" s="35"/>
      <c r="B106" s="15" t="s">
        <v>10</v>
      </c>
      <c r="C106" s="63">
        <v>41</v>
      </c>
      <c r="D106" s="64">
        <v>9.601873536299765</v>
      </c>
      <c r="E106" s="63">
        <v>9.97438</v>
      </c>
      <c r="F106" s="64">
        <v>2.052771209644949</v>
      </c>
      <c r="G106" s="63">
        <v>0</v>
      </c>
      <c r="H106" s="64">
        <v>0</v>
      </c>
      <c r="I106" s="63">
        <v>0</v>
      </c>
      <c r="J106" s="64">
        <v>0</v>
      </c>
      <c r="K106" s="63">
        <v>41</v>
      </c>
      <c r="L106" s="64">
        <v>9.57943925233645</v>
      </c>
      <c r="M106" s="63">
        <v>9.97438</v>
      </c>
      <c r="N106" s="64">
        <v>2.051945614280438</v>
      </c>
    </row>
    <row r="107" spans="1:14" ht="12" customHeight="1">
      <c r="A107" s="35"/>
      <c r="B107" s="15" t="s">
        <v>11</v>
      </c>
      <c r="C107" s="63">
        <v>77</v>
      </c>
      <c r="D107" s="64">
        <v>18.0327868852459</v>
      </c>
      <c r="E107" s="63">
        <v>29.35235</v>
      </c>
      <c r="F107" s="64">
        <v>6.040842540130004</v>
      </c>
      <c r="G107" s="63">
        <v>0</v>
      </c>
      <c r="H107" s="64">
        <v>0</v>
      </c>
      <c r="I107" s="63">
        <v>0</v>
      </c>
      <c r="J107" s="64">
        <v>0</v>
      </c>
      <c r="K107" s="63">
        <v>77</v>
      </c>
      <c r="L107" s="64">
        <v>17.990654205607477</v>
      </c>
      <c r="M107" s="63">
        <v>29.35235</v>
      </c>
      <c r="N107" s="64">
        <v>6.038412999236485</v>
      </c>
    </row>
    <row r="108" spans="1:14" ht="12" customHeight="1">
      <c r="A108" s="35"/>
      <c r="B108" s="15" t="s">
        <v>12</v>
      </c>
      <c r="C108" s="63">
        <v>100</v>
      </c>
      <c r="D108" s="64">
        <v>23.4192037470726</v>
      </c>
      <c r="E108" s="63">
        <v>71.50125</v>
      </c>
      <c r="F108" s="64">
        <v>14.715271270357244</v>
      </c>
      <c r="G108" s="63">
        <v>0</v>
      </c>
      <c r="H108" s="64">
        <v>0</v>
      </c>
      <c r="I108" s="63">
        <v>0</v>
      </c>
      <c r="J108" s="64">
        <v>0</v>
      </c>
      <c r="K108" s="63">
        <v>100</v>
      </c>
      <c r="L108" s="64">
        <v>23.364485981308412</v>
      </c>
      <c r="M108" s="63">
        <v>71.50125</v>
      </c>
      <c r="N108" s="64">
        <v>14.70935299768699</v>
      </c>
    </row>
    <row r="109" spans="1:14" ht="12" customHeight="1">
      <c r="A109" s="35"/>
      <c r="B109" s="15" t="s">
        <v>13</v>
      </c>
      <c r="C109" s="63">
        <v>80</v>
      </c>
      <c r="D109" s="64">
        <v>18.73536299765808</v>
      </c>
      <c r="E109" s="63">
        <v>117.04241</v>
      </c>
      <c r="F109" s="64">
        <v>24.087842006767342</v>
      </c>
      <c r="G109" s="63">
        <v>0</v>
      </c>
      <c r="H109" s="64">
        <v>0</v>
      </c>
      <c r="I109" s="63">
        <v>0</v>
      </c>
      <c r="J109" s="64">
        <v>0</v>
      </c>
      <c r="K109" s="63">
        <v>80</v>
      </c>
      <c r="L109" s="64">
        <v>18.69158878504673</v>
      </c>
      <c r="M109" s="63">
        <v>117.04241</v>
      </c>
      <c r="N109" s="64">
        <v>24.07815421954175</v>
      </c>
    </row>
    <row r="110" spans="1:14" ht="12" customHeight="1">
      <c r="A110" s="35"/>
      <c r="B110" s="15" t="s">
        <v>14</v>
      </c>
      <c r="C110" s="63">
        <v>54</v>
      </c>
      <c r="D110" s="64">
        <v>12.646370023419204</v>
      </c>
      <c r="E110" s="63">
        <v>166.11189</v>
      </c>
      <c r="F110" s="64">
        <v>34.186556494910825</v>
      </c>
      <c r="G110" s="63">
        <v>0</v>
      </c>
      <c r="H110" s="64">
        <v>0</v>
      </c>
      <c r="I110" s="63">
        <v>0</v>
      </c>
      <c r="J110" s="64">
        <v>0</v>
      </c>
      <c r="K110" s="63">
        <v>54</v>
      </c>
      <c r="L110" s="64">
        <v>12.616822429906541</v>
      </c>
      <c r="M110" s="63">
        <v>166.11189</v>
      </c>
      <c r="N110" s="64">
        <v>34.172807148447774</v>
      </c>
    </row>
    <row r="111" spans="1:14" ht="12" customHeight="1">
      <c r="A111" s="35"/>
      <c r="B111" s="15" t="s">
        <v>15</v>
      </c>
      <c r="C111" s="63">
        <v>13</v>
      </c>
      <c r="D111" s="64">
        <v>3.0444964871194378</v>
      </c>
      <c r="E111" s="63">
        <v>84.24005</v>
      </c>
      <c r="F111" s="64">
        <v>17.33697225682709</v>
      </c>
      <c r="G111" s="63">
        <v>0</v>
      </c>
      <c r="H111" s="64">
        <v>0</v>
      </c>
      <c r="I111" s="63">
        <v>0</v>
      </c>
      <c r="J111" s="64">
        <v>0</v>
      </c>
      <c r="K111" s="63">
        <v>13</v>
      </c>
      <c r="L111" s="64">
        <v>3.0373831775700935</v>
      </c>
      <c r="M111" s="63">
        <v>84.24005</v>
      </c>
      <c r="N111" s="64">
        <v>17.32999957333336</v>
      </c>
    </row>
    <row r="112" spans="1:14" ht="12" customHeight="1">
      <c r="A112" s="35"/>
      <c r="B112" s="15" t="s">
        <v>16</v>
      </c>
      <c r="C112" s="65">
        <v>0</v>
      </c>
      <c r="D112" s="66">
        <v>0</v>
      </c>
      <c r="E112" s="65">
        <v>0</v>
      </c>
      <c r="F112" s="66">
        <v>0</v>
      </c>
      <c r="G112" s="65">
        <v>0</v>
      </c>
      <c r="H112" s="66">
        <v>0</v>
      </c>
      <c r="I112" s="65">
        <v>0</v>
      </c>
      <c r="J112" s="66">
        <v>0</v>
      </c>
      <c r="K112" s="65">
        <v>0</v>
      </c>
      <c r="L112" s="66">
        <v>0</v>
      </c>
      <c r="M112" s="65">
        <v>0</v>
      </c>
      <c r="N112" s="66">
        <v>0</v>
      </c>
    </row>
    <row r="113" spans="1:14" ht="12" customHeight="1">
      <c r="A113" s="36"/>
      <c r="B113" s="33" t="s">
        <v>17</v>
      </c>
      <c r="C113" s="61">
        <v>427</v>
      </c>
      <c r="D113" s="67">
        <v>100</v>
      </c>
      <c r="E113" s="61">
        <v>485.89828</v>
      </c>
      <c r="F113" s="67">
        <v>100</v>
      </c>
      <c r="G113" s="61">
        <v>1</v>
      </c>
      <c r="H113" s="67">
        <v>100</v>
      </c>
      <c r="I113" s="61">
        <v>0.1955</v>
      </c>
      <c r="J113" s="67">
        <v>100</v>
      </c>
      <c r="K113" s="61">
        <v>428</v>
      </c>
      <c r="L113" s="67">
        <v>100</v>
      </c>
      <c r="M113" s="61">
        <v>486.09378</v>
      </c>
      <c r="N113" s="67">
        <v>100</v>
      </c>
    </row>
    <row r="114" spans="1:14" ht="12" customHeight="1">
      <c r="A114" s="34" t="s">
        <v>30</v>
      </c>
      <c r="B114" s="10" t="s">
        <v>20</v>
      </c>
      <c r="C114" s="61">
        <v>3</v>
      </c>
      <c r="D114" s="62">
        <v>1.5463917525773196</v>
      </c>
      <c r="E114" s="61">
        <v>0.06448</v>
      </c>
      <c r="F114" s="62">
        <v>0.019746355491298235</v>
      </c>
      <c r="G114" s="61">
        <v>1</v>
      </c>
      <c r="H114" s="62">
        <v>50</v>
      </c>
      <c r="I114" s="61">
        <v>0.00592</v>
      </c>
      <c r="J114" s="62">
        <v>1.3950419455179563</v>
      </c>
      <c r="K114" s="61">
        <v>4</v>
      </c>
      <c r="L114" s="62">
        <v>2.0408163265306123</v>
      </c>
      <c r="M114" s="61">
        <v>0.0704</v>
      </c>
      <c r="N114" s="62">
        <v>0.021531315080426036</v>
      </c>
    </row>
    <row r="115" spans="1:14" ht="12" customHeight="1">
      <c r="A115" s="35"/>
      <c r="B115" s="15" t="s">
        <v>7</v>
      </c>
      <c r="C115" s="63">
        <v>5</v>
      </c>
      <c r="D115" s="64">
        <v>2.577319587628866</v>
      </c>
      <c r="E115" s="63">
        <v>0.37043</v>
      </c>
      <c r="F115" s="64">
        <v>0.11344048487347404</v>
      </c>
      <c r="G115" s="63">
        <v>0</v>
      </c>
      <c r="H115" s="64">
        <v>0</v>
      </c>
      <c r="I115" s="63">
        <v>0</v>
      </c>
      <c r="J115" s="64">
        <v>0</v>
      </c>
      <c r="K115" s="63">
        <v>5</v>
      </c>
      <c r="L115" s="64">
        <v>2.5510204081632653</v>
      </c>
      <c r="M115" s="63">
        <v>0.37043</v>
      </c>
      <c r="N115" s="64">
        <v>0.11329325348355422</v>
      </c>
    </row>
    <row r="116" spans="1:14" ht="12" customHeight="1">
      <c r="A116" s="35"/>
      <c r="B116" s="15" t="s">
        <v>8</v>
      </c>
      <c r="C116" s="63">
        <v>6</v>
      </c>
      <c r="D116" s="64">
        <v>3.0927835051546393</v>
      </c>
      <c r="E116" s="63">
        <v>0.71292</v>
      </c>
      <c r="F116" s="64">
        <v>0.21832462402072486</v>
      </c>
      <c r="G116" s="63">
        <v>0</v>
      </c>
      <c r="H116" s="64">
        <v>0</v>
      </c>
      <c r="I116" s="63">
        <v>0</v>
      </c>
      <c r="J116" s="64">
        <v>0</v>
      </c>
      <c r="K116" s="63">
        <v>6</v>
      </c>
      <c r="L116" s="64">
        <v>3.061224489795918</v>
      </c>
      <c r="M116" s="63">
        <v>0.71292</v>
      </c>
      <c r="N116" s="64">
        <v>0.21804126629456436</v>
      </c>
    </row>
    <row r="117" spans="1:14" ht="12" customHeight="1">
      <c r="A117" s="35"/>
      <c r="B117" s="15" t="s">
        <v>9</v>
      </c>
      <c r="C117" s="63">
        <v>8</v>
      </c>
      <c r="D117" s="64">
        <v>4.123711340206185</v>
      </c>
      <c r="E117" s="63">
        <v>1.32445</v>
      </c>
      <c r="F117" s="64">
        <v>0.4055995739834049</v>
      </c>
      <c r="G117" s="63">
        <v>0</v>
      </c>
      <c r="H117" s="64">
        <v>0</v>
      </c>
      <c r="I117" s="63">
        <v>0</v>
      </c>
      <c r="J117" s="64">
        <v>0</v>
      </c>
      <c r="K117" s="63">
        <v>8</v>
      </c>
      <c r="L117" s="64">
        <v>4.081632653061225</v>
      </c>
      <c r="M117" s="63">
        <v>1.32445</v>
      </c>
      <c r="N117" s="64">
        <v>0.40507315707770264</v>
      </c>
    </row>
    <row r="118" spans="1:14" ht="12" customHeight="1">
      <c r="A118" s="35"/>
      <c r="B118" s="15" t="s">
        <v>10</v>
      </c>
      <c r="C118" s="63">
        <v>19</v>
      </c>
      <c r="D118" s="64">
        <v>9.793814432989691</v>
      </c>
      <c r="E118" s="63">
        <v>4.66576</v>
      </c>
      <c r="F118" s="64">
        <v>1.4288423634782825</v>
      </c>
      <c r="G118" s="63">
        <v>0</v>
      </c>
      <c r="H118" s="64">
        <v>0</v>
      </c>
      <c r="I118" s="63">
        <v>0</v>
      </c>
      <c r="J118" s="64">
        <v>0</v>
      </c>
      <c r="K118" s="63">
        <v>19</v>
      </c>
      <c r="L118" s="64">
        <v>9.693877551020408</v>
      </c>
      <c r="M118" s="63">
        <v>4.66576</v>
      </c>
      <c r="N118" s="64">
        <v>1.4269879069552356</v>
      </c>
    </row>
    <row r="119" spans="1:14" ht="12" customHeight="1">
      <c r="A119" s="35"/>
      <c r="B119" s="15" t="s">
        <v>11</v>
      </c>
      <c r="C119" s="63">
        <v>25</v>
      </c>
      <c r="D119" s="64">
        <v>12.88659793814433</v>
      </c>
      <c r="E119" s="63">
        <v>9.51944</v>
      </c>
      <c r="F119" s="64">
        <v>2.9152333486055224</v>
      </c>
      <c r="G119" s="63">
        <v>1</v>
      </c>
      <c r="H119" s="64">
        <v>50</v>
      </c>
      <c r="I119" s="63">
        <v>0.41844</v>
      </c>
      <c r="J119" s="64">
        <v>98.60495805448204</v>
      </c>
      <c r="K119" s="63">
        <v>26</v>
      </c>
      <c r="L119" s="64">
        <v>13.26530612244898</v>
      </c>
      <c r="M119" s="63">
        <v>9.93788</v>
      </c>
      <c r="N119" s="64">
        <v>3.0394264987423907</v>
      </c>
    </row>
    <row r="120" spans="1:14" ht="12" customHeight="1">
      <c r="A120" s="35"/>
      <c r="B120" s="15" t="s">
        <v>12</v>
      </c>
      <c r="C120" s="63">
        <v>47</v>
      </c>
      <c r="D120" s="64">
        <v>24.22680412371134</v>
      </c>
      <c r="E120" s="63">
        <v>33.40645</v>
      </c>
      <c r="F120" s="64">
        <v>10.230391398918734</v>
      </c>
      <c r="G120" s="63">
        <v>0</v>
      </c>
      <c r="H120" s="64">
        <v>0</v>
      </c>
      <c r="I120" s="63">
        <v>0</v>
      </c>
      <c r="J120" s="64">
        <v>0</v>
      </c>
      <c r="K120" s="63">
        <v>47</v>
      </c>
      <c r="L120" s="64">
        <v>23.979591836734695</v>
      </c>
      <c r="M120" s="63">
        <v>33.40645</v>
      </c>
      <c r="N120" s="64">
        <v>10.217113645859353</v>
      </c>
    </row>
    <row r="121" spans="1:14" ht="12" customHeight="1">
      <c r="A121" s="35"/>
      <c r="B121" s="15" t="s">
        <v>13</v>
      </c>
      <c r="C121" s="63">
        <v>37</v>
      </c>
      <c r="D121" s="64">
        <v>19.072164948453608</v>
      </c>
      <c r="E121" s="63">
        <v>54.51019</v>
      </c>
      <c r="F121" s="64">
        <v>16.6932008318581</v>
      </c>
      <c r="G121" s="63">
        <v>0</v>
      </c>
      <c r="H121" s="64">
        <v>0</v>
      </c>
      <c r="I121" s="63">
        <v>0</v>
      </c>
      <c r="J121" s="64">
        <v>0</v>
      </c>
      <c r="K121" s="63">
        <v>37</v>
      </c>
      <c r="L121" s="64">
        <v>18.877551020408163</v>
      </c>
      <c r="M121" s="63">
        <v>54.51019</v>
      </c>
      <c r="N121" s="64">
        <v>16.67153517022569</v>
      </c>
    </row>
    <row r="122" spans="1:14" ht="12" customHeight="1">
      <c r="A122" s="35"/>
      <c r="B122" s="15" t="s">
        <v>14</v>
      </c>
      <c r="C122" s="63">
        <v>28</v>
      </c>
      <c r="D122" s="64">
        <v>14.43298969072165</v>
      </c>
      <c r="E122" s="63">
        <v>87.37358</v>
      </c>
      <c r="F122" s="64">
        <v>26.757285533923476</v>
      </c>
      <c r="G122" s="63">
        <v>0</v>
      </c>
      <c r="H122" s="64">
        <v>0</v>
      </c>
      <c r="I122" s="63">
        <v>0</v>
      </c>
      <c r="J122" s="64">
        <v>0</v>
      </c>
      <c r="K122" s="63">
        <v>28</v>
      </c>
      <c r="L122" s="64">
        <v>14.285714285714286</v>
      </c>
      <c r="M122" s="63">
        <v>87.37358</v>
      </c>
      <c r="N122" s="64">
        <v>26.72255796427288</v>
      </c>
    </row>
    <row r="123" spans="1:14" ht="12" customHeight="1">
      <c r="A123" s="35"/>
      <c r="B123" s="15" t="s">
        <v>15</v>
      </c>
      <c r="C123" s="63">
        <v>13</v>
      </c>
      <c r="D123" s="64">
        <v>6.701030927835052</v>
      </c>
      <c r="E123" s="63">
        <v>88.93714</v>
      </c>
      <c r="F123" s="64">
        <v>27.2361101553871</v>
      </c>
      <c r="G123" s="63">
        <v>0</v>
      </c>
      <c r="H123" s="64">
        <v>0</v>
      </c>
      <c r="I123" s="63">
        <v>0</v>
      </c>
      <c r="J123" s="64">
        <v>0</v>
      </c>
      <c r="K123" s="63">
        <v>13</v>
      </c>
      <c r="L123" s="64">
        <v>6.63265306122449</v>
      </c>
      <c r="M123" s="63">
        <v>88.93714</v>
      </c>
      <c r="N123" s="64">
        <v>27.20076113198809</v>
      </c>
    </row>
    <row r="124" spans="1:14" ht="12" customHeight="1">
      <c r="A124" s="35"/>
      <c r="B124" s="15" t="s">
        <v>16</v>
      </c>
      <c r="C124" s="65">
        <v>3</v>
      </c>
      <c r="D124" s="66">
        <v>1.5463917525773196</v>
      </c>
      <c r="E124" s="65">
        <v>45.65643</v>
      </c>
      <c r="F124" s="66">
        <v>13.981825329459888</v>
      </c>
      <c r="G124" s="65">
        <v>0</v>
      </c>
      <c r="H124" s="66">
        <v>0</v>
      </c>
      <c r="I124" s="65">
        <v>0</v>
      </c>
      <c r="J124" s="66">
        <v>0</v>
      </c>
      <c r="K124" s="65">
        <v>3</v>
      </c>
      <c r="L124" s="66">
        <v>1.530612244897959</v>
      </c>
      <c r="M124" s="65">
        <v>45.65643</v>
      </c>
      <c r="N124" s="66">
        <v>13.96367869002011</v>
      </c>
    </row>
    <row r="125" spans="1:14" ht="12" customHeight="1">
      <c r="A125" s="36"/>
      <c r="B125" s="33" t="s">
        <v>17</v>
      </c>
      <c r="C125" s="71">
        <v>194</v>
      </c>
      <c r="D125" s="67">
        <v>100</v>
      </c>
      <c r="E125" s="71">
        <v>326.54127</v>
      </c>
      <c r="F125" s="67">
        <v>100</v>
      </c>
      <c r="G125" s="71">
        <v>2</v>
      </c>
      <c r="H125" s="67">
        <v>100</v>
      </c>
      <c r="I125" s="71">
        <v>0.42436</v>
      </c>
      <c r="J125" s="67">
        <v>100</v>
      </c>
      <c r="K125" s="71">
        <v>196</v>
      </c>
      <c r="L125" s="67">
        <v>100</v>
      </c>
      <c r="M125" s="71">
        <v>326.96563</v>
      </c>
      <c r="N125" s="67">
        <v>100</v>
      </c>
    </row>
    <row r="126" spans="1:14" ht="12" customHeight="1">
      <c r="A126" s="34" t="s">
        <v>31</v>
      </c>
      <c r="B126" s="10" t="s">
        <v>20</v>
      </c>
      <c r="C126" s="61">
        <v>7</v>
      </c>
      <c r="D126" s="62">
        <v>2.1148036253776437</v>
      </c>
      <c r="E126" s="61">
        <v>0.27293</v>
      </c>
      <c r="F126" s="62">
        <v>0.06067951856483567</v>
      </c>
      <c r="G126" s="61">
        <v>1</v>
      </c>
      <c r="H126" s="62">
        <v>33.333333333333336</v>
      </c>
      <c r="I126" s="61">
        <v>0.002</v>
      </c>
      <c r="J126" s="62">
        <v>0.05656540516385584</v>
      </c>
      <c r="K126" s="61">
        <v>8</v>
      </c>
      <c r="L126" s="62">
        <v>2.395209580838323</v>
      </c>
      <c r="M126" s="61">
        <v>0.27493</v>
      </c>
      <c r="N126" s="62">
        <v>0.06064743034501556</v>
      </c>
    </row>
    <row r="127" spans="1:14" ht="12" customHeight="1">
      <c r="A127" s="35"/>
      <c r="B127" s="15" t="s">
        <v>7</v>
      </c>
      <c r="C127" s="63">
        <v>6</v>
      </c>
      <c r="D127" s="64">
        <v>1.8126888217522659</v>
      </c>
      <c r="E127" s="63">
        <v>0.44914</v>
      </c>
      <c r="F127" s="64">
        <v>0.09985563686003845</v>
      </c>
      <c r="G127" s="63">
        <v>0</v>
      </c>
      <c r="H127" s="64">
        <v>0</v>
      </c>
      <c r="I127" s="63">
        <v>0</v>
      </c>
      <c r="J127" s="64">
        <v>0</v>
      </c>
      <c r="K127" s="63">
        <v>6</v>
      </c>
      <c r="L127" s="64">
        <v>1.7964071856287425</v>
      </c>
      <c r="M127" s="63">
        <v>0.44914</v>
      </c>
      <c r="N127" s="64">
        <v>0.09907680815174877</v>
      </c>
    </row>
    <row r="128" spans="1:14" ht="12" customHeight="1">
      <c r="A128" s="35"/>
      <c r="B128" s="15" t="s">
        <v>8</v>
      </c>
      <c r="C128" s="63">
        <v>21</v>
      </c>
      <c r="D128" s="64">
        <v>6.3444108761329305</v>
      </c>
      <c r="E128" s="63">
        <v>2.68639</v>
      </c>
      <c r="F128" s="64">
        <v>0.5972551638786096</v>
      </c>
      <c r="G128" s="63">
        <v>0</v>
      </c>
      <c r="H128" s="64">
        <v>0</v>
      </c>
      <c r="I128" s="63">
        <v>0</v>
      </c>
      <c r="J128" s="64">
        <v>0</v>
      </c>
      <c r="K128" s="63">
        <v>21</v>
      </c>
      <c r="L128" s="64">
        <v>6.287425149700598</v>
      </c>
      <c r="M128" s="63">
        <v>2.68639</v>
      </c>
      <c r="N128" s="64">
        <v>0.5925968443041733</v>
      </c>
    </row>
    <row r="129" spans="1:14" ht="12" customHeight="1">
      <c r="A129" s="35"/>
      <c r="B129" s="15" t="s">
        <v>9</v>
      </c>
      <c r="C129" s="63">
        <v>10</v>
      </c>
      <c r="D129" s="64">
        <v>3.0211480362537766</v>
      </c>
      <c r="E129" s="63">
        <v>1.82075</v>
      </c>
      <c r="F129" s="64">
        <v>0.40480062077061724</v>
      </c>
      <c r="G129" s="63">
        <v>0</v>
      </c>
      <c r="H129" s="64">
        <v>0</v>
      </c>
      <c r="I129" s="63">
        <v>0</v>
      </c>
      <c r="J129" s="64">
        <v>0</v>
      </c>
      <c r="K129" s="63">
        <v>10</v>
      </c>
      <c r="L129" s="64">
        <v>2.9940119760479043</v>
      </c>
      <c r="M129" s="63">
        <v>1.82075</v>
      </c>
      <c r="N129" s="64">
        <v>0.40164335940307383</v>
      </c>
    </row>
    <row r="130" spans="1:14" ht="12" customHeight="1">
      <c r="A130" s="35"/>
      <c r="B130" s="15" t="s">
        <v>10</v>
      </c>
      <c r="C130" s="63">
        <v>34</v>
      </c>
      <c r="D130" s="64">
        <v>10.27190332326284</v>
      </c>
      <c r="E130" s="63">
        <v>8.19495</v>
      </c>
      <c r="F130" s="64">
        <v>1.8219529573989672</v>
      </c>
      <c r="G130" s="63">
        <v>0</v>
      </c>
      <c r="H130" s="64">
        <v>0</v>
      </c>
      <c r="I130" s="63">
        <v>0</v>
      </c>
      <c r="J130" s="64">
        <v>0</v>
      </c>
      <c r="K130" s="63">
        <v>34</v>
      </c>
      <c r="L130" s="64">
        <v>10.179640718562874</v>
      </c>
      <c r="M130" s="63">
        <v>8.19495</v>
      </c>
      <c r="N130" s="64">
        <v>1.8077425501250692</v>
      </c>
    </row>
    <row r="131" spans="1:14" ht="12" customHeight="1">
      <c r="A131" s="35"/>
      <c r="B131" s="15" t="s">
        <v>11</v>
      </c>
      <c r="C131" s="63">
        <v>40</v>
      </c>
      <c r="D131" s="64">
        <v>12.084592145015106</v>
      </c>
      <c r="E131" s="63">
        <v>15.60052</v>
      </c>
      <c r="F131" s="64">
        <v>3.468405975748691</v>
      </c>
      <c r="G131" s="63">
        <v>1</v>
      </c>
      <c r="H131" s="64">
        <v>33.333333333333336</v>
      </c>
      <c r="I131" s="63">
        <v>0.40896</v>
      </c>
      <c r="J131" s="64">
        <v>11.566494047905241</v>
      </c>
      <c r="K131" s="63">
        <v>41</v>
      </c>
      <c r="L131" s="64">
        <v>12.275449101796408</v>
      </c>
      <c r="M131" s="63">
        <v>16.00948</v>
      </c>
      <c r="N131" s="64">
        <v>3.5315673922813797</v>
      </c>
    </row>
    <row r="132" spans="1:14" ht="12" customHeight="1">
      <c r="A132" s="35"/>
      <c r="B132" s="15" t="s">
        <v>12</v>
      </c>
      <c r="C132" s="63">
        <v>84</v>
      </c>
      <c r="D132" s="64">
        <v>25.377643504531722</v>
      </c>
      <c r="E132" s="63">
        <v>59.73928</v>
      </c>
      <c r="F132" s="64">
        <v>13.281613416663308</v>
      </c>
      <c r="G132" s="63">
        <v>0</v>
      </c>
      <c r="H132" s="64">
        <v>0</v>
      </c>
      <c r="I132" s="63">
        <v>0</v>
      </c>
      <c r="J132" s="64">
        <v>0</v>
      </c>
      <c r="K132" s="63">
        <v>84</v>
      </c>
      <c r="L132" s="64">
        <v>25.149700598802394</v>
      </c>
      <c r="M132" s="63">
        <v>59.73928</v>
      </c>
      <c r="N132" s="64">
        <v>13.178022851858223</v>
      </c>
    </row>
    <row r="133" spans="1:14" ht="12" customHeight="1">
      <c r="A133" s="35"/>
      <c r="B133" s="15" t="s">
        <v>13</v>
      </c>
      <c r="C133" s="63">
        <v>50</v>
      </c>
      <c r="D133" s="64">
        <v>15.105740181268882</v>
      </c>
      <c r="E133" s="63">
        <v>74.03842</v>
      </c>
      <c r="F133" s="64">
        <v>16.4606883849379</v>
      </c>
      <c r="G133" s="63">
        <v>0</v>
      </c>
      <c r="H133" s="64">
        <v>0</v>
      </c>
      <c r="I133" s="63">
        <v>0</v>
      </c>
      <c r="J133" s="64">
        <v>0</v>
      </c>
      <c r="K133" s="63">
        <v>50</v>
      </c>
      <c r="L133" s="64">
        <v>14.970059880239521</v>
      </c>
      <c r="M133" s="63">
        <v>74.03842</v>
      </c>
      <c r="N133" s="64">
        <v>16.332302476284898</v>
      </c>
    </row>
    <row r="134" spans="1:14" ht="12" customHeight="1">
      <c r="A134" s="35"/>
      <c r="B134" s="15" t="s">
        <v>14</v>
      </c>
      <c r="C134" s="63">
        <v>68</v>
      </c>
      <c r="D134" s="64">
        <v>20.54380664652568</v>
      </c>
      <c r="E134" s="63">
        <v>209.41071</v>
      </c>
      <c r="F134" s="64">
        <v>46.55750949005393</v>
      </c>
      <c r="G134" s="63">
        <v>1</v>
      </c>
      <c r="H134" s="64">
        <v>33.333333333333336</v>
      </c>
      <c r="I134" s="63">
        <v>3.12477</v>
      </c>
      <c r="J134" s="64">
        <v>88.3769405469309</v>
      </c>
      <c r="K134" s="63">
        <v>69</v>
      </c>
      <c r="L134" s="64">
        <v>20.65868263473054</v>
      </c>
      <c r="M134" s="63">
        <v>212.53548</v>
      </c>
      <c r="N134" s="64">
        <v>46.88368209778652</v>
      </c>
    </row>
    <row r="135" spans="1:14" ht="12" customHeight="1">
      <c r="A135" s="35"/>
      <c r="B135" s="15" t="s">
        <v>15</v>
      </c>
      <c r="C135" s="63">
        <v>10</v>
      </c>
      <c r="D135" s="64">
        <v>3.0211480362537766</v>
      </c>
      <c r="E135" s="63">
        <v>65.21586</v>
      </c>
      <c r="F135" s="64">
        <v>14.499201214933223</v>
      </c>
      <c r="G135" s="63">
        <v>0</v>
      </c>
      <c r="H135" s="64">
        <v>0</v>
      </c>
      <c r="I135" s="63">
        <v>0</v>
      </c>
      <c r="J135" s="64">
        <v>0</v>
      </c>
      <c r="K135" s="63">
        <v>10</v>
      </c>
      <c r="L135" s="64">
        <v>2.9940119760479043</v>
      </c>
      <c r="M135" s="63">
        <v>65.21586</v>
      </c>
      <c r="N135" s="64">
        <v>14.38611401716905</v>
      </c>
    </row>
    <row r="136" spans="1:14" ht="12" customHeight="1">
      <c r="A136" s="35"/>
      <c r="B136" s="15" t="s">
        <v>16</v>
      </c>
      <c r="C136" s="65">
        <v>1</v>
      </c>
      <c r="D136" s="66">
        <v>0.3021148036253776</v>
      </c>
      <c r="E136" s="63">
        <v>12.36038</v>
      </c>
      <c r="F136" s="66">
        <v>2.7480376201898786</v>
      </c>
      <c r="G136" s="63">
        <v>0</v>
      </c>
      <c r="H136" s="64">
        <v>0</v>
      </c>
      <c r="I136" s="65">
        <v>0</v>
      </c>
      <c r="J136" s="66">
        <v>0</v>
      </c>
      <c r="K136" s="65">
        <v>1</v>
      </c>
      <c r="L136" s="66">
        <v>0.2994011976047904</v>
      </c>
      <c r="M136" s="65">
        <v>12.36038</v>
      </c>
      <c r="N136" s="66">
        <v>2.72660417229085</v>
      </c>
    </row>
    <row r="137" spans="1:14" ht="12" customHeight="1">
      <c r="A137" s="36"/>
      <c r="B137" s="33" t="s">
        <v>17</v>
      </c>
      <c r="C137" s="71">
        <v>331</v>
      </c>
      <c r="D137" s="67">
        <v>100</v>
      </c>
      <c r="E137" s="71">
        <v>449.78933</v>
      </c>
      <c r="F137" s="67">
        <v>100</v>
      </c>
      <c r="G137" s="71">
        <v>3</v>
      </c>
      <c r="H137" s="67">
        <v>100</v>
      </c>
      <c r="I137" s="71">
        <v>3.53573</v>
      </c>
      <c r="J137" s="67">
        <v>100</v>
      </c>
      <c r="K137" s="71">
        <v>334</v>
      </c>
      <c r="L137" s="67">
        <v>100</v>
      </c>
      <c r="M137" s="71">
        <v>453.32506</v>
      </c>
      <c r="N137" s="67">
        <v>100</v>
      </c>
    </row>
    <row r="138" spans="1:14" ht="12" customHeight="1">
      <c r="A138" s="34" t="s">
        <v>18</v>
      </c>
      <c r="B138" s="15" t="s">
        <v>20</v>
      </c>
      <c r="C138" s="61">
        <f>C6+C18+C30+C42+C54+C66+C78+C90+C102+C114+C126</f>
        <v>52</v>
      </c>
      <c r="D138" s="62">
        <f>C138/C149*100</f>
        <v>1.8745493871665464</v>
      </c>
      <c r="E138" s="61">
        <f>E6+E18+E30+E42+E54+E66+E78+E90+E102+E114+E126</f>
        <v>1.3128099999999998</v>
      </c>
      <c r="F138" s="62">
        <f>E138/E149*100</f>
        <v>0.02720238558297144</v>
      </c>
      <c r="G138" s="61">
        <f aca="true" t="shared" si="1" ref="G138:G148">G6+G18+G30+G42+G54+G66+G78+G90+G102+G114+G126</f>
        <v>5</v>
      </c>
      <c r="H138" s="62">
        <f>G138/G149*100</f>
        <v>29.411764705882355</v>
      </c>
      <c r="I138" s="61">
        <f aca="true" t="shared" si="2" ref="I138:I148">I6+I18+I30+I42+I54+I66+I78+I90+I102+I114+I126</f>
        <v>0.03917</v>
      </c>
      <c r="J138" s="62">
        <f>I138/I149*100</f>
        <v>0.4618101732642917</v>
      </c>
      <c r="K138" s="61">
        <f aca="true" t="shared" si="3" ref="K138:K148">K6+K18+K30+K42+K54+K66+K78+K90+K102+K114+K126</f>
        <v>57</v>
      </c>
      <c r="L138" s="62">
        <f>K138/K149*100</f>
        <v>2.042278753135077</v>
      </c>
      <c r="M138" s="61">
        <f aca="true" t="shared" si="4" ref="M138:M148">M6+M18+M30+M42+M54+M66+M78+M90+M102+M114+M126</f>
        <v>1.3519799999999997</v>
      </c>
      <c r="N138" s="62">
        <f>M138/M149*100</f>
        <v>0.027964868457104414</v>
      </c>
    </row>
    <row r="139" spans="1:14" ht="12" customHeight="1">
      <c r="A139" s="35"/>
      <c r="B139" s="15" t="s">
        <v>7</v>
      </c>
      <c r="C139" s="63">
        <f>C7+C19+C31+C43+C55+C67+C79+C91+C103+C115+C127</f>
        <v>66</v>
      </c>
      <c r="D139" s="64">
        <f>C139/C149*100</f>
        <v>2.3792357606344625</v>
      </c>
      <c r="E139" s="63">
        <f>E7+E19+E31+E43+E55+E67+E79+E91+E103+E115+E127</f>
        <v>5.033309999999999</v>
      </c>
      <c r="F139" s="64">
        <f>E139/E149*100</f>
        <v>0.10429387297371744</v>
      </c>
      <c r="G139" s="63">
        <f t="shared" si="1"/>
        <v>2</v>
      </c>
      <c r="H139" s="64">
        <f>G139/G149*100</f>
        <v>11.76470588235294</v>
      </c>
      <c r="I139" s="63">
        <f t="shared" si="2"/>
        <v>0.117</v>
      </c>
      <c r="J139" s="64">
        <f>I139/I149*100</f>
        <v>1.3794176735236694</v>
      </c>
      <c r="K139" s="63">
        <f t="shared" si="3"/>
        <v>68</v>
      </c>
      <c r="L139" s="64">
        <f>K139/K149*100</f>
        <v>2.4364027230383374</v>
      </c>
      <c r="M139" s="63">
        <f t="shared" si="4"/>
        <v>5.15031</v>
      </c>
      <c r="N139" s="64">
        <f>M139/M149*100</f>
        <v>0.10653097062331503</v>
      </c>
    </row>
    <row r="140" spans="1:14" ht="12" customHeight="1">
      <c r="A140" s="35"/>
      <c r="B140" s="15" t="s">
        <v>8</v>
      </c>
      <c r="C140" s="63">
        <f aca="true" t="shared" si="5" ref="C140:E148">C8+C20+C32+C44+C56+C68+C80+C92+C104+C116+C128</f>
        <v>119</v>
      </c>
      <c r="D140" s="64">
        <f>C140/C149*100</f>
        <v>4.2898341744772885</v>
      </c>
      <c r="E140" s="63">
        <f t="shared" si="5"/>
        <v>14.979109999999999</v>
      </c>
      <c r="F140" s="64">
        <f>E140/E149*100</f>
        <v>0.31037813995151114</v>
      </c>
      <c r="G140" s="63">
        <f t="shared" si="1"/>
        <v>0</v>
      </c>
      <c r="H140" s="64">
        <f>G140/G149*100</f>
        <v>0</v>
      </c>
      <c r="I140" s="63">
        <f t="shared" si="2"/>
        <v>0</v>
      </c>
      <c r="J140" s="64">
        <f>I140/I149*100</f>
        <v>0</v>
      </c>
      <c r="K140" s="63">
        <f t="shared" si="3"/>
        <v>119</v>
      </c>
      <c r="L140" s="64">
        <f>K140/K149*100</f>
        <v>4.26370476531709</v>
      </c>
      <c r="M140" s="63">
        <f t="shared" si="4"/>
        <v>14.979109999999999</v>
      </c>
      <c r="N140" s="64">
        <f>M140/M149*100</f>
        <v>0.30983360756408923</v>
      </c>
    </row>
    <row r="141" spans="1:14" ht="12" customHeight="1">
      <c r="A141" s="35"/>
      <c r="B141" s="15" t="s">
        <v>9</v>
      </c>
      <c r="C141" s="63">
        <f t="shared" si="5"/>
        <v>102</v>
      </c>
      <c r="D141" s="64">
        <f>C141/C149*100</f>
        <v>3.6770007209805335</v>
      </c>
      <c r="E141" s="63">
        <f t="shared" si="5"/>
        <v>18.00396</v>
      </c>
      <c r="F141" s="64">
        <f>E141/E149*100</f>
        <v>0.3730552493813991</v>
      </c>
      <c r="G141" s="63">
        <f t="shared" si="1"/>
        <v>2</v>
      </c>
      <c r="H141" s="64">
        <f>G141/G149*100</f>
        <v>11.76470588235294</v>
      </c>
      <c r="I141" s="63">
        <f t="shared" si="2"/>
        <v>0.36250000000000004</v>
      </c>
      <c r="J141" s="64">
        <f>I141/I149*100</f>
        <v>4.273836808994275</v>
      </c>
      <c r="K141" s="63">
        <f t="shared" si="3"/>
        <v>104</v>
      </c>
      <c r="L141" s="64">
        <f>K141/K149*100</f>
        <v>3.7262629881762805</v>
      </c>
      <c r="M141" s="63">
        <f t="shared" si="4"/>
        <v>18.36646</v>
      </c>
      <c r="N141" s="64">
        <f>M141/M149*100</f>
        <v>0.37989884312095595</v>
      </c>
    </row>
    <row r="142" spans="1:14" ht="12" customHeight="1">
      <c r="A142" s="35"/>
      <c r="B142" s="15" t="s">
        <v>10</v>
      </c>
      <c r="C142" s="63">
        <f t="shared" si="5"/>
        <v>209</v>
      </c>
      <c r="D142" s="64">
        <f>C142/C149*100</f>
        <v>7.534246575342466</v>
      </c>
      <c r="E142" s="63">
        <f t="shared" si="5"/>
        <v>51.33506</v>
      </c>
      <c r="F142" s="64">
        <f>E142/E149*100</f>
        <v>1.063700075445018</v>
      </c>
      <c r="G142" s="63">
        <f t="shared" si="1"/>
        <v>1</v>
      </c>
      <c r="H142" s="64">
        <f>G142/G149*100</f>
        <v>5.88235294117647</v>
      </c>
      <c r="I142" s="63">
        <f t="shared" si="2"/>
        <v>0.249</v>
      </c>
      <c r="J142" s="64">
        <f>I142/I149*100</f>
        <v>2.9356837667298605</v>
      </c>
      <c r="K142" s="63">
        <f t="shared" si="3"/>
        <v>210</v>
      </c>
      <c r="L142" s="64">
        <f>K142/K149*100</f>
        <v>7.524184879971337</v>
      </c>
      <c r="M142" s="63">
        <f t="shared" si="4"/>
        <v>51.584059999999994</v>
      </c>
      <c r="N142" s="64">
        <f>M142/M149*100</f>
        <v>1.0669843136609873</v>
      </c>
    </row>
    <row r="143" spans="1:14" ht="12" customHeight="1">
      <c r="A143" s="35"/>
      <c r="B143" s="15" t="s">
        <v>11</v>
      </c>
      <c r="C143" s="63">
        <f t="shared" si="5"/>
        <v>300</v>
      </c>
      <c r="D143" s="64">
        <f>C143/C149*100</f>
        <v>10.814708002883922</v>
      </c>
      <c r="E143" s="63">
        <f t="shared" si="5"/>
        <v>116.74734000000001</v>
      </c>
      <c r="F143" s="64">
        <f>E143/E149*100</f>
        <v>2.4190904688921213</v>
      </c>
      <c r="G143" s="63">
        <f t="shared" si="1"/>
        <v>3</v>
      </c>
      <c r="H143" s="64">
        <f>G143/G149*100</f>
        <v>17.647058823529413</v>
      </c>
      <c r="I143" s="63">
        <f t="shared" si="2"/>
        <v>1.3024</v>
      </c>
      <c r="J143" s="64">
        <f>I143/I149*100</f>
        <v>15.355158786301084</v>
      </c>
      <c r="K143" s="63">
        <f t="shared" si="3"/>
        <v>303</v>
      </c>
      <c r="L143" s="64">
        <f>K143/K149*100</f>
        <v>10.856323898244357</v>
      </c>
      <c r="M143" s="63">
        <f t="shared" si="4"/>
        <v>118.04973999999999</v>
      </c>
      <c r="N143" s="64">
        <f>M143/M149*100</f>
        <v>2.441785714652123</v>
      </c>
    </row>
    <row r="144" spans="1:14" ht="12" customHeight="1">
      <c r="A144" s="35"/>
      <c r="B144" s="15" t="s">
        <v>12</v>
      </c>
      <c r="C144" s="63">
        <f t="shared" si="5"/>
        <v>571</v>
      </c>
      <c r="D144" s="64">
        <f>C144/C149*100</f>
        <v>20.58399423215573</v>
      </c>
      <c r="E144" s="63">
        <f t="shared" si="5"/>
        <v>410.03787</v>
      </c>
      <c r="F144" s="64">
        <f>E144/E149*100</f>
        <v>8.496285253281373</v>
      </c>
      <c r="G144" s="63">
        <f t="shared" si="1"/>
        <v>2</v>
      </c>
      <c r="H144" s="64">
        <f>G144/G149*100</f>
        <v>11.76470588235294</v>
      </c>
      <c r="I144" s="63">
        <f t="shared" si="2"/>
        <v>1.744</v>
      </c>
      <c r="J144" s="64">
        <f>I144/I149*100</f>
        <v>20.561576261754524</v>
      </c>
      <c r="K144" s="63">
        <f t="shared" si="3"/>
        <v>573</v>
      </c>
      <c r="L144" s="64">
        <f>K144/K149*100</f>
        <v>20.53027588677893</v>
      </c>
      <c r="M144" s="63">
        <f t="shared" si="4"/>
        <v>411.78187</v>
      </c>
      <c r="N144" s="64">
        <f>M144/M149*100</f>
        <v>8.517452793362677</v>
      </c>
    </row>
    <row r="145" spans="1:14" ht="12" customHeight="1">
      <c r="A145" s="35"/>
      <c r="B145" s="15" t="s">
        <v>13</v>
      </c>
      <c r="C145" s="63">
        <f t="shared" si="5"/>
        <v>582</v>
      </c>
      <c r="D145" s="64">
        <f>C145/C149*100</f>
        <v>20.980533525594808</v>
      </c>
      <c r="E145" s="63">
        <f t="shared" si="5"/>
        <v>846.90909</v>
      </c>
      <c r="F145" s="64">
        <f>E145/E149*100</f>
        <v>17.548577189314116</v>
      </c>
      <c r="G145" s="63">
        <f t="shared" si="1"/>
        <v>1</v>
      </c>
      <c r="H145" s="64">
        <f>G145/G149*100</f>
        <v>5.88235294117647</v>
      </c>
      <c r="I145" s="63">
        <f t="shared" si="2"/>
        <v>1.543</v>
      </c>
      <c r="J145" s="64">
        <f>I145/I149*100</f>
        <v>18.191807438008734</v>
      </c>
      <c r="K145" s="63">
        <f t="shared" si="3"/>
        <v>583</v>
      </c>
      <c r="L145" s="64">
        <f>K145/K149*100</f>
        <v>20.888570404872805</v>
      </c>
      <c r="M145" s="63">
        <f t="shared" si="4"/>
        <v>848.45209</v>
      </c>
      <c r="N145" s="64">
        <f>M145/M149*100</f>
        <v>17.549705682780306</v>
      </c>
    </row>
    <row r="146" spans="1:14" ht="12" customHeight="1">
      <c r="A146" s="35"/>
      <c r="B146" s="15" t="s">
        <v>14</v>
      </c>
      <c r="C146" s="63">
        <f t="shared" si="5"/>
        <v>572</v>
      </c>
      <c r="D146" s="64">
        <f>C146/C149*100</f>
        <v>20.62004325883201</v>
      </c>
      <c r="E146" s="63">
        <f t="shared" si="5"/>
        <v>1802.32451</v>
      </c>
      <c r="F146" s="64">
        <f>E146/E149*100</f>
        <v>37.34548507907471</v>
      </c>
      <c r="G146" s="63">
        <f t="shared" si="1"/>
        <v>1</v>
      </c>
      <c r="H146" s="64">
        <f>G146/G149*100</f>
        <v>5.88235294117647</v>
      </c>
      <c r="I146" s="63">
        <f t="shared" si="2"/>
        <v>3.12477</v>
      </c>
      <c r="J146" s="64">
        <f>I146/I149*100</f>
        <v>36.840709091423555</v>
      </c>
      <c r="K146" s="63">
        <f t="shared" si="3"/>
        <v>573</v>
      </c>
      <c r="L146" s="64">
        <f>K146/K149*100</f>
        <v>20.53027588677893</v>
      </c>
      <c r="M146" s="63">
        <f t="shared" si="4"/>
        <v>1805.4492799999998</v>
      </c>
      <c r="N146" s="64">
        <f>M146/M149*100</f>
        <v>37.344599491985</v>
      </c>
    </row>
    <row r="147" spans="1:14" ht="12" customHeight="1">
      <c r="A147" s="35"/>
      <c r="B147" s="15" t="s">
        <v>15</v>
      </c>
      <c r="C147" s="63">
        <f t="shared" si="5"/>
        <v>173</v>
      </c>
      <c r="D147" s="64">
        <f>C147/C149*100</f>
        <v>6.236481614996395</v>
      </c>
      <c r="E147" s="63">
        <f t="shared" si="5"/>
        <v>1145.03722</v>
      </c>
      <c r="F147" s="64">
        <f>E147/E149*100</f>
        <v>23.726010592007754</v>
      </c>
      <c r="G147" s="63">
        <f t="shared" si="1"/>
        <v>0</v>
      </c>
      <c r="H147" s="64">
        <f>G147/G149*100</f>
        <v>0</v>
      </c>
      <c r="I147" s="63">
        <f t="shared" si="2"/>
        <v>0</v>
      </c>
      <c r="J147" s="64">
        <f>I147/I149*100</f>
        <v>0</v>
      </c>
      <c r="K147" s="63">
        <f t="shared" si="3"/>
        <v>173</v>
      </c>
      <c r="L147" s="64">
        <f>K147/K149*100</f>
        <v>6.198495163024006</v>
      </c>
      <c r="M147" s="63">
        <f t="shared" si="4"/>
        <v>1145.03722</v>
      </c>
      <c r="N147" s="64">
        <f>M147/M149*100</f>
        <v>23.684385298442674</v>
      </c>
    </row>
    <row r="148" spans="1:14" ht="12" customHeight="1">
      <c r="A148" s="35"/>
      <c r="B148" s="15" t="s">
        <v>16</v>
      </c>
      <c r="C148" s="63">
        <f t="shared" si="5"/>
        <v>28</v>
      </c>
      <c r="D148" s="66">
        <f>C148/C149*100</f>
        <v>1.0093727469358327</v>
      </c>
      <c r="E148" s="63">
        <f t="shared" si="5"/>
        <v>414.3638</v>
      </c>
      <c r="F148" s="66">
        <f>E148/E149*100</f>
        <v>8.58592169409531</v>
      </c>
      <c r="G148" s="63">
        <f t="shared" si="1"/>
        <v>0</v>
      </c>
      <c r="H148" s="66">
        <f>G148/G149*100</f>
        <v>0</v>
      </c>
      <c r="I148" s="63">
        <f t="shared" si="2"/>
        <v>0</v>
      </c>
      <c r="J148" s="66">
        <f>I148/I149*100</f>
        <v>0</v>
      </c>
      <c r="K148" s="63">
        <f t="shared" si="3"/>
        <v>28</v>
      </c>
      <c r="L148" s="66">
        <f>K148/K149*100</f>
        <v>1.0032246506628448</v>
      </c>
      <c r="M148" s="63">
        <f t="shared" si="4"/>
        <v>414.3638</v>
      </c>
      <c r="N148" s="66">
        <f>M148/M149*100</f>
        <v>8.570858415350763</v>
      </c>
    </row>
    <row r="149" spans="1:14" ht="12" customHeight="1">
      <c r="A149" s="36"/>
      <c r="B149" s="33" t="s">
        <v>17</v>
      </c>
      <c r="C149" s="71">
        <f aca="true" t="shared" si="6" ref="C149:N149">SUM(C138:C148)</f>
        <v>2774</v>
      </c>
      <c r="D149" s="67">
        <f t="shared" si="6"/>
        <v>100</v>
      </c>
      <c r="E149" s="71">
        <f t="shared" si="6"/>
        <v>4826.08408</v>
      </c>
      <c r="F149" s="67">
        <f t="shared" si="6"/>
        <v>100</v>
      </c>
      <c r="G149" s="71">
        <f t="shared" si="6"/>
        <v>17</v>
      </c>
      <c r="H149" s="67">
        <f t="shared" si="6"/>
        <v>99.99999999999999</v>
      </c>
      <c r="I149" s="71">
        <f t="shared" si="6"/>
        <v>8.48184</v>
      </c>
      <c r="J149" s="67">
        <f t="shared" si="6"/>
        <v>100</v>
      </c>
      <c r="K149" s="71">
        <f t="shared" si="6"/>
        <v>2791</v>
      </c>
      <c r="L149" s="67">
        <f t="shared" si="6"/>
        <v>100</v>
      </c>
      <c r="M149" s="71">
        <f t="shared" si="6"/>
        <v>4834.56592</v>
      </c>
      <c r="N149" s="67">
        <f t="shared" si="6"/>
        <v>100</v>
      </c>
    </row>
    <row r="150" spans="1:14" ht="12.75">
      <c r="A150" s="27"/>
      <c r="B150" s="32"/>
      <c r="C150" s="72"/>
      <c r="D150" s="73"/>
      <c r="E150" s="72"/>
      <c r="F150" s="73"/>
      <c r="G150" s="72"/>
      <c r="H150" s="73"/>
      <c r="I150" s="72"/>
      <c r="J150" s="73"/>
      <c r="K150" s="72"/>
      <c r="L150" s="73"/>
      <c r="M150" s="72"/>
      <c r="N150" s="73"/>
    </row>
    <row r="151" spans="1:2" ht="12.75">
      <c r="A151" s="26" t="s">
        <v>65</v>
      </c>
      <c r="B151" s="24"/>
    </row>
    <row r="152" spans="1:2" ht="12.75">
      <c r="A152" s="26" t="s">
        <v>60</v>
      </c>
      <c r="B152" s="24"/>
    </row>
    <row r="153" spans="1:2" ht="12.75">
      <c r="A153" s="26" t="s">
        <v>61</v>
      </c>
      <c r="B153" s="2"/>
    </row>
    <row r="154" spans="1:2" ht="12.75">
      <c r="A154" s="26" t="s">
        <v>62</v>
      </c>
      <c r="B154" s="2"/>
    </row>
    <row r="156" ht="12.75">
      <c r="C156" s="72"/>
    </row>
    <row r="157" ht="12.75">
      <c r="C157" s="72"/>
    </row>
    <row r="158" ht="12.75">
      <c r="C158" s="72"/>
    </row>
    <row r="159" ht="12.75">
      <c r="C159" s="72"/>
    </row>
    <row r="160" ht="12.75">
      <c r="C160" s="72"/>
    </row>
    <row r="161" ht="12.75">
      <c r="C161" s="72"/>
    </row>
    <row r="162" ht="12.75">
      <c r="C162" s="72"/>
    </row>
  </sheetData>
  <sheetProtection/>
  <mergeCells count="18"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2755905511811024" top="0.7480314960629921" bottom="0.7480314960629921" header="0.31496062992125984" footer="0.31496062992125984"/>
  <pageSetup firstPageNumber="165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2" manualBreakCount="2">
    <brk id="65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P280"/>
  <sheetViews>
    <sheetView showGridLines="0" view="pageBreakPreview" zoomScale="110" zoomScaleSheetLayoutView="110"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87" sqref="Q287"/>
    </sheetView>
  </sheetViews>
  <sheetFormatPr defaultColWidth="9.00390625" defaultRowHeight="13.5"/>
  <cols>
    <col min="1" max="1" width="2.875" style="5" customWidth="1"/>
    <col min="2" max="2" width="12.125" style="5" customWidth="1"/>
    <col min="3" max="3" width="7.625" style="74" customWidth="1"/>
    <col min="4" max="4" width="5.625" style="95" customWidth="1"/>
    <col min="5" max="5" width="7.625" style="74" customWidth="1"/>
    <col min="6" max="6" width="5.625" style="95" customWidth="1"/>
    <col min="7" max="7" width="7.625" style="74" customWidth="1"/>
    <col min="8" max="8" width="5.625" style="95" customWidth="1"/>
    <col min="9" max="9" width="7.625" style="74" customWidth="1"/>
    <col min="10" max="10" width="5.625" style="95" customWidth="1"/>
    <col min="11" max="11" width="7.625" style="5" customWidth="1"/>
    <col min="12" max="12" width="5.625" style="25" customWidth="1"/>
    <col min="13" max="13" width="7.625" style="5" customWidth="1"/>
    <col min="14" max="14" width="5.625" style="25" customWidth="1"/>
    <col min="15" max="16384" width="9.00390625" style="5" customWidth="1"/>
  </cols>
  <sheetData>
    <row r="1" spans="1:14" ht="14.25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4.25">
      <c r="A2" s="3"/>
      <c r="B2" s="4"/>
      <c r="C2" s="55"/>
      <c r="D2" s="75"/>
      <c r="E2" s="55"/>
      <c r="F2" s="75"/>
      <c r="G2" s="55"/>
      <c r="H2" s="75"/>
      <c r="I2" s="55"/>
      <c r="J2" s="75"/>
      <c r="K2" s="4"/>
      <c r="L2" s="6"/>
      <c r="M2" s="4"/>
      <c r="N2" s="6"/>
    </row>
    <row r="3" spans="1:14" ht="12.75">
      <c r="A3" s="39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7" t="s">
        <v>0</v>
      </c>
      <c r="B4" s="48"/>
      <c r="C4" s="76" t="s">
        <v>1</v>
      </c>
      <c r="D4" s="77"/>
      <c r="E4" s="77"/>
      <c r="F4" s="78"/>
      <c r="G4" s="76" t="s">
        <v>2</v>
      </c>
      <c r="H4" s="77"/>
      <c r="I4" s="77"/>
      <c r="J4" s="78"/>
      <c r="K4" s="51" t="s">
        <v>3</v>
      </c>
      <c r="L4" s="52"/>
      <c r="M4" s="52"/>
      <c r="N4" s="53"/>
    </row>
    <row r="5" spans="1:14" ht="12.75">
      <c r="A5" s="49"/>
      <c r="B5" s="50"/>
      <c r="C5" s="79" t="s">
        <v>4</v>
      </c>
      <c r="D5" s="80" t="s">
        <v>5</v>
      </c>
      <c r="E5" s="79" t="s">
        <v>6</v>
      </c>
      <c r="F5" s="80" t="s">
        <v>5</v>
      </c>
      <c r="G5" s="81" t="s">
        <v>4</v>
      </c>
      <c r="H5" s="82" t="s">
        <v>58</v>
      </c>
      <c r="I5" s="81" t="s">
        <v>6</v>
      </c>
      <c r="J5" s="82" t="s">
        <v>5</v>
      </c>
      <c r="K5" s="8" t="s">
        <v>4</v>
      </c>
      <c r="L5" s="9" t="s">
        <v>5</v>
      </c>
      <c r="M5" s="8" t="s">
        <v>6</v>
      </c>
      <c r="N5" s="9" t="s">
        <v>5</v>
      </c>
    </row>
    <row r="6" spans="1:16" ht="12" customHeight="1">
      <c r="A6" s="34" t="s">
        <v>32</v>
      </c>
      <c r="B6" s="10" t="s">
        <v>7</v>
      </c>
      <c r="C6" s="83">
        <v>338</v>
      </c>
      <c r="D6" s="84">
        <f>C6/C15*100</f>
        <v>6.510015408320494</v>
      </c>
      <c r="E6" s="85">
        <v>18573.98</v>
      </c>
      <c r="F6" s="84">
        <f>E6/E15*100</f>
        <v>0.2339852518334806</v>
      </c>
      <c r="G6" s="83">
        <v>14</v>
      </c>
      <c r="H6" s="84">
        <f>G6/G15*100</f>
        <v>15.053763440860216</v>
      </c>
      <c r="I6" s="85">
        <v>895.5</v>
      </c>
      <c r="J6" s="84">
        <f>I6/I15*100</f>
        <v>0.9460107292723291</v>
      </c>
      <c r="K6" s="11">
        <f>C6+G6</f>
        <v>352</v>
      </c>
      <c r="L6" s="12">
        <f>K6/K15*100</f>
        <v>6.660359508041627</v>
      </c>
      <c r="M6" s="28">
        <f>E6+I6</f>
        <v>19469.48</v>
      </c>
      <c r="N6" s="12">
        <f>M6/M15*100</f>
        <v>0.2423759927295518</v>
      </c>
      <c r="O6" s="13"/>
      <c r="P6" s="14"/>
    </row>
    <row r="7" spans="1:16" ht="12" customHeight="1">
      <c r="A7" s="35"/>
      <c r="B7" s="15" t="s">
        <v>9</v>
      </c>
      <c r="C7" s="86">
        <v>646</v>
      </c>
      <c r="D7" s="87">
        <f>C7/C15*100</f>
        <v>12.442218798151002</v>
      </c>
      <c r="E7" s="88">
        <v>97322.81</v>
      </c>
      <c r="F7" s="87">
        <f>E7/E15*100</f>
        <v>1.2260216823207513</v>
      </c>
      <c r="G7" s="86">
        <v>10</v>
      </c>
      <c r="H7" s="87">
        <f>G7/G15*100</f>
        <v>10.75268817204301</v>
      </c>
      <c r="I7" s="88">
        <v>1627.46</v>
      </c>
      <c r="J7" s="87">
        <f>I7/I15*100</f>
        <v>1.7192569753897764</v>
      </c>
      <c r="K7" s="16">
        <f>C7+G7</f>
        <v>656</v>
      </c>
      <c r="L7" s="17">
        <f>K7/K15*100</f>
        <v>12.412488174077579</v>
      </c>
      <c r="M7" s="29">
        <f>E7+I7</f>
        <v>98950.27</v>
      </c>
      <c r="N7" s="17">
        <f>M7/M15*100</f>
        <v>1.2318341281897198</v>
      </c>
      <c r="O7" s="13"/>
      <c r="P7" s="14"/>
    </row>
    <row r="8" spans="1:16" ht="12" customHeight="1">
      <c r="A8" s="35"/>
      <c r="B8" s="15" t="s">
        <v>10</v>
      </c>
      <c r="C8" s="86">
        <v>507</v>
      </c>
      <c r="D8" s="87">
        <f>C8/C15*100</f>
        <v>9.765023112480739</v>
      </c>
      <c r="E8" s="88">
        <v>126816.33</v>
      </c>
      <c r="F8" s="87">
        <f>E8/E15*100</f>
        <v>1.5975655681575935</v>
      </c>
      <c r="G8" s="86">
        <v>11</v>
      </c>
      <c r="H8" s="87">
        <f>G8/G15*100</f>
        <v>11.827956989247312</v>
      </c>
      <c r="I8" s="88">
        <v>2640.39</v>
      </c>
      <c r="J8" s="87">
        <f>I8/I15*100</f>
        <v>2.789321350601189</v>
      </c>
      <c r="K8" s="16">
        <f aca="true" t="shared" si="0" ref="K8:K14">C8+G8</f>
        <v>518</v>
      </c>
      <c r="L8" s="17">
        <f>K8/K15*100</f>
        <v>9.801324503311259</v>
      </c>
      <c r="M8" s="29">
        <f aca="true" t="shared" si="1" ref="M8:M14">E8+I8</f>
        <v>129456.72</v>
      </c>
      <c r="N8" s="17">
        <f>M8/M15*100</f>
        <v>1.611609607730233</v>
      </c>
      <c r="O8" s="13"/>
      <c r="P8" s="14"/>
    </row>
    <row r="9" spans="1:16" ht="12" customHeight="1">
      <c r="A9" s="35"/>
      <c r="B9" s="15" t="s">
        <v>11</v>
      </c>
      <c r="C9" s="86">
        <v>647</v>
      </c>
      <c r="D9" s="87">
        <f>C9/C15*100</f>
        <v>12.461479198767336</v>
      </c>
      <c r="E9" s="88">
        <v>254490.24</v>
      </c>
      <c r="F9" s="87">
        <f>E9/E15*100</f>
        <v>3.2059344790703403</v>
      </c>
      <c r="G9" s="86">
        <v>11</v>
      </c>
      <c r="H9" s="87">
        <f>G9/G15*100</f>
        <v>11.827956989247312</v>
      </c>
      <c r="I9" s="88">
        <v>3994.14</v>
      </c>
      <c r="J9" s="87">
        <f>I9/I15*100</f>
        <v>4.219429697616729</v>
      </c>
      <c r="K9" s="16">
        <f t="shared" si="0"/>
        <v>658</v>
      </c>
      <c r="L9" s="17">
        <f>K9/K15*100</f>
        <v>12.450331125827814</v>
      </c>
      <c r="M9" s="29">
        <f t="shared" si="1"/>
        <v>258484.38</v>
      </c>
      <c r="N9" s="17">
        <f>M9/M15*100</f>
        <v>3.217877837907469</v>
      </c>
      <c r="O9" s="13"/>
      <c r="P9" s="14"/>
    </row>
    <row r="10" spans="1:16" ht="12" customHeight="1">
      <c r="A10" s="35"/>
      <c r="B10" s="15" t="s">
        <v>12</v>
      </c>
      <c r="C10" s="86">
        <v>1008</v>
      </c>
      <c r="D10" s="87">
        <f>C10/C15*100</f>
        <v>19.41448382126348</v>
      </c>
      <c r="E10" s="88">
        <v>722271.71</v>
      </c>
      <c r="F10" s="87">
        <f>E10/E15*100</f>
        <v>9.098799931761995</v>
      </c>
      <c r="G10" s="86">
        <v>23</v>
      </c>
      <c r="H10" s="87">
        <f>G10/G15*100</f>
        <v>24.731182795698924</v>
      </c>
      <c r="I10" s="88">
        <v>17410.27</v>
      </c>
      <c r="J10" s="87">
        <f>I10/I15*100</f>
        <v>18.392297285905254</v>
      </c>
      <c r="K10" s="16">
        <f t="shared" si="0"/>
        <v>1031</v>
      </c>
      <c r="L10" s="17">
        <f>K10/K15*100</f>
        <v>19.508041627246925</v>
      </c>
      <c r="M10" s="29">
        <f t="shared" si="1"/>
        <v>739681.98</v>
      </c>
      <c r="N10" s="17">
        <f>M10/M15*100</f>
        <v>9.208317541437186</v>
      </c>
      <c r="O10" s="13"/>
      <c r="P10" s="14"/>
    </row>
    <row r="11" spans="1:16" ht="12" customHeight="1">
      <c r="A11" s="35"/>
      <c r="B11" s="15" t="s">
        <v>13</v>
      </c>
      <c r="C11" s="86">
        <v>866</v>
      </c>
      <c r="D11" s="87">
        <f>C11/C15*100</f>
        <v>16.67950693374422</v>
      </c>
      <c r="E11" s="88">
        <v>1226701.76</v>
      </c>
      <c r="F11" s="87">
        <f>E11/E15*100</f>
        <v>15.45334496097088</v>
      </c>
      <c r="G11" s="86">
        <v>13</v>
      </c>
      <c r="H11" s="87">
        <f>G11/G15*100</f>
        <v>13.978494623655912</v>
      </c>
      <c r="I11" s="88">
        <v>16465.65</v>
      </c>
      <c r="J11" s="87">
        <f>I11/I15*100</f>
        <v>17.394395940193107</v>
      </c>
      <c r="K11" s="16">
        <f t="shared" si="0"/>
        <v>879</v>
      </c>
      <c r="L11" s="17">
        <f>K11/K15*100</f>
        <v>16.63197729422895</v>
      </c>
      <c r="M11" s="29">
        <f t="shared" si="1"/>
        <v>1243167.41</v>
      </c>
      <c r="N11" s="17">
        <f>M11/M15*100</f>
        <v>15.476218939990988</v>
      </c>
      <c r="O11" s="13"/>
      <c r="P11" s="14"/>
    </row>
    <row r="12" spans="1:15" ht="12" customHeight="1">
      <c r="A12" s="35"/>
      <c r="B12" s="15" t="s">
        <v>14</v>
      </c>
      <c r="C12" s="86">
        <v>823</v>
      </c>
      <c r="D12" s="87">
        <f>C12/C15*100</f>
        <v>15.851309707241912</v>
      </c>
      <c r="E12" s="88">
        <v>2562244.15</v>
      </c>
      <c r="F12" s="87">
        <f>E12/E15*100</f>
        <v>32.277807055709786</v>
      </c>
      <c r="G12" s="86">
        <v>9</v>
      </c>
      <c r="H12" s="87">
        <f>G12/G15*100</f>
        <v>9.67741935483871</v>
      </c>
      <c r="I12" s="88">
        <v>30980</v>
      </c>
      <c r="J12" s="87">
        <f>I12/I15*100</f>
        <v>32.72742869107399</v>
      </c>
      <c r="K12" s="16">
        <f t="shared" si="0"/>
        <v>832</v>
      </c>
      <c r="L12" s="17">
        <f>K12/K15*100</f>
        <v>15.742667928098392</v>
      </c>
      <c r="M12" s="29">
        <f t="shared" si="1"/>
        <v>2593224.15</v>
      </c>
      <c r="N12" s="17">
        <f>M12/M15*100</f>
        <v>32.28310554398464</v>
      </c>
      <c r="O12" s="13"/>
    </row>
    <row r="13" spans="1:15" ht="12" customHeight="1">
      <c r="A13" s="35"/>
      <c r="B13" s="15" t="s">
        <v>15</v>
      </c>
      <c r="C13" s="86">
        <v>287</v>
      </c>
      <c r="D13" s="87">
        <f>C13/C15*100</f>
        <v>5.527734976887519</v>
      </c>
      <c r="E13" s="88">
        <v>1913629.51</v>
      </c>
      <c r="F13" s="87">
        <f>E13/E15*100</f>
        <v>24.106900234270203</v>
      </c>
      <c r="G13" s="86">
        <v>1</v>
      </c>
      <c r="H13" s="87">
        <f>G13/G15*100</f>
        <v>1.0752688172043012</v>
      </c>
      <c r="I13" s="88">
        <v>8263.25</v>
      </c>
      <c r="J13" s="87">
        <f>I13/I15*100</f>
        <v>8.72933909398054</v>
      </c>
      <c r="K13" s="16">
        <f t="shared" si="0"/>
        <v>288</v>
      </c>
      <c r="L13" s="17">
        <f>K13/K15*100</f>
        <v>5.449385052034058</v>
      </c>
      <c r="M13" s="29">
        <f t="shared" si="1"/>
        <v>1921892.76</v>
      </c>
      <c r="N13" s="17">
        <f>M13/M15*100</f>
        <v>23.925686028837863</v>
      </c>
      <c r="O13" s="13"/>
    </row>
    <row r="14" spans="1:15" ht="12" customHeight="1">
      <c r="A14" s="35"/>
      <c r="B14" s="18" t="s">
        <v>16</v>
      </c>
      <c r="C14" s="89">
        <v>70</v>
      </c>
      <c r="D14" s="90">
        <f>C14/C15*100</f>
        <v>1.3482280431432974</v>
      </c>
      <c r="E14" s="91">
        <v>1016048.11</v>
      </c>
      <c r="F14" s="90">
        <f>E14/E15*100</f>
        <v>12.79964083590496</v>
      </c>
      <c r="G14" s="89">
        <v>1</v>
      </c>
      <c r="H14" s="90">
        <f>G14/G15*100</f>
        <v>1.0752688172043012</v>
      </c>
      <c r="I14" s="91">
        <v>12384</v>
      </c>
      <c r="J14" s="90">
        <f>I14/I15*100</f>
        <v>13.082520235967085</v>
      </c>
      <c r="K14" s="16">
        <f t="shared" si="0"/>
        <v>71</v>
      </c>
      <c r="L14" s="20">
        <f>K14/K15*100</f>
        <v>1.3434247871333964</v>
      </c>
      <c r="M14" s="30">
        <f t="shared" si="1"/>
        <v>1028432.11</v>
      </c>
      <c r="N14" s="20">
        <f>M14/M15*100</f>
        <v>12.802974379192337</v>
      </c>
      <c r="O14" s="13"/>
    </row>
    <row r="15" spans="1:15" ht="12" customHeight="1">
      <c r="A15" s="36"/>
      <c r="B15" s="7" t="s">
        <v>17</v>
      </c>
      <c r="C15" s="92">
        <f aca="true" t="shared" si="2" ref="C15:N15">SUM(C6:C14)</f>
        <v>5192</v>
      </c>
      <c r="D15" s="93">
        <f>SUM(D6:D14)</f>
        <v>100</v>
      </c>
      <c r="E15" s="85">
        <f t="shared" si="2"/>
        <v>7938098.600000001</v>
      </c>
      <c r="F15" s="93">
        <f t="shared" si="2"/>
        <v>100</v>
      </c>
      <c r="G15" s="92">
        <f t="shared" si="2"/>
        <v>93</v>
      </c>
      <c r="H15" s="93">
        <f t="shared" si="2"/>
        <v>99.99999999999999</v>
      </c>
      <c r="I15" s="85">
        <f t="shared" si="2"/>
        <v>94660.66</v>
      </c>
      <c r="J15" s="93">
        <f t="shared" si="2"/>
        <v>100</v>
      </c>
      <c r="K15" s="21">
        <f t="shared" si="2"/>
        <v>5285</v>
      </c>
      <c r="L15" s="22">
        <f t="shared" si="2"/>
        <v>100</v>
      </c>
      <c r="M15" s="28">
        <f>SUM(M6:M14)</f>
        <v>8032759.260000001</v>
      </c>
      <c r="N15" s="22">
        <f t="shared" si="2"/>
        <v>99.99999999999999</v>
      </c>
      <c r="O15" s="23"/>
    </row>
    <row r="16" spans="1:16" ht="12" customHeight="1">
      <c r="A16" s="34" t="s">
        <v>33</v>
      </c>
      <c r="B16" s="10" t="s">
        <v>7</v>
      </c>
      <c r="C16" s="83">
        <v>30</v>
      </c>
      <c r="D16" s="84">
        <f>C16/C25*100</f>
        <v>4.322766570605188</v>
      </c>
      <c r="E16" s="85">
        <v>1396.75</v>
      </c>
      <c r="F16" s="84">
        <f>E16/E25*100</f>
        <v>0.05539303538835077</v>
      </c>
      <c r="G16" s="83">
        <v>0</v>
      </c>
      <c r="H16" s="84">
        <f>G16/G25*100</f>
        <v>0</v>
      </c>
      <c r="I16" s="85">
        <v>0</v>
      </c>
      <c r="J16" s="84">
        <f>I16/I25*100</f>
        <v>0</v>
      </c>
      <c r="K16" s="11">
        <f>C16+G16</f>
        <v>30</v>
      </c>
      <c r="L16" s="12">
        <f>K16/K25*100</f>
        <v>4.310344827586207</v>
      </c>
      <c r="M16" s="28">
        <f>E16+I16</f>
        <v>1396.75</v>
      </c>
      <c r="N16" s="12">
        <f>M16/M25*100</f>
        <v>0.055363986890093295</v>
      </c>
      <c r="O16" s="13"/>
      <c r="P16" s="14"/>
    </row>
    <row r="17" spans="1:16" ht="12" customHeight="1">
      <c r="A17" s="35"/>
      <c r="B17" s="15" t="s">
        <v>9</v>
      </c>
      <c r="C17" s="86">
        <v>39</v>
      </c>
      <c r="D17" s="87">
        <f>C17/C25*100</f>
        <v>5.619596541786744</v>
      </c>
      <c r="E17" s="88">
        <v>6036.63</v>
      </c>
      <c r="F17" s="87">
        <f>E17/E25*100</f>
        <v>0.23940380112144616</v>
      </c>
      <c r="G17" s="86">
        <v>0</v>
      </c>
      <c r="H17" s="87">
        <f>G17/G25*100</f>
        <v>0</v>
      </c>
      <c r="I17" s="88">
        <v>0</v>
      </c>
      <c r="J17" s="87">
        <f>I17/I25*100</f>
        <v>0</v>
      </c>
      <c r="K17" s="16">
        <f>C17+G17</f>
        <v>39</v>
      </c>
      <c r="L17" s="17">
        <f>K17/K25*100</f>
        <v>5.603448275862069</v>
      </c>
      <c r="M17" s="29">
        <f>E17+I17</f>
        <v>6036.63</v>
      </c>
      <c r="N17" s="17">
        <f>M17/M25*100</f>
        <v>0.23927825608043235</v>
      </c>
      <c r="O17" s="13"/>
      <c r="P17" s="14"/>
    </row>
    <row r="18" spans="1:16" ht="12" customHeight="1">
      <c r="A18" s="35"/>
      <c r="B18" s="15" t="s">
        <v>10</v>
      </c>
      <c r="C18" s="86">
        <v>36</v>
      </c>
      <c r="D18" s="87">
        <f>C18/C25*100</f>
        <v>5.187319884726225</v>
      </c>
      <c r="E18" s="88">
        <v>9121</v>
      </c>
      <c r="F18" s="87">
        <f>E18/E25*100</f>
        <v>0.3617253451062447</v>
      </c>
      <c r="G18" s="86">
        <v>0</v>
      </c>
      <c r="H18" s="87">
        <f>G18/G25*100</f>
        <v>0</v>
      </c>
      <c r="I18" s="88">
        <v>0</v>
      </c>
      <c r="J18" s="87">
        <f>I18/I25*100</f>
        <v>0</v>
      </c>
      <c r="K18" s="16">
        <f aca="true" t="shared" si="3" ref="K18:K24">C18+G18</f>
        <v>36</v>
      </c>
      <c r="L18" s="17">
        <f>K18/K25*100</f>
        <v>5.172413793103448</v>
      </c>
      <c r="M18" s="29">
        <f aca="true" t="shared" si="4" ref="M18:M24">E18+I18</f>
        <v>9121</v>
      </c>
      <c r="N18" s="17">
        <f>M18/M25*100</f>
        <v>0.361535653785245</v>
      </c>
      <c r="O18" s="13"/>
      <c r="P18" s="14"/>
    </row>
    <row r="19" spans="1:16" ht="12" customHeight="1">
      <c r="A19" s="35"/>
      <c r="B19" s="15" t="s">
        <v>11</v>
      </c>
      <c r="C19" s="86">
        <v>68</v>
      </c>
      <c r="D19" s="87">
        <f>C19/C25*100</f>
        <v>9.798270893371757</v>
      </c>
      <c r="E19" s="88">
        <v>26847.59</v>
      </c>
      <c r="F19" s="87">
        <f>E19/E25*100</f>
        <v>1.0647356384191389</v>
      </c>
      <c r="G19" s="86">
        <v>1</v>
      </c>
      <c r="H19" s="87">
        <f>G19/G25*100</f>
        <v>50</v>
      </c>
      <c r="I19" s="88">
        <v>328</v>
      </c>
      <c r="J19" s="87">
        <f>I19/I25*100</f>
        <v>24.792139077853363</v>
      </c>
      <c r="K19" s="16">
        <f t="shared" si="3"/>
        <v>69</v>
      </c>
      <c r="L19" s="17">
        <f>K19/K25*100</f>
        <v>9.913793103448276</v>
      </c>
      <c r="M19" s="29">
        <f t="shared" si="4"/>
        <v>27175.59</v>
      </c>
      <c r="N19" s="17">
        <f>M19/M25*100</f>
        <v>1.0771784560519424</v>
      </c>
      <c r="O19" s="13"/>
      <c r="P19" s="14"/>
    </row>
    <row r="20" spans="1:16" ht="12" customHeight="1">
      <c r="A20" s="35"/>
      <c r="B20" s="15" t="s">
        <v>12</v>
      </c>
      <c r="C20" s="86">
        <v>90</v>
      </c>
      <c r="D20" s="87">
        <f>C20/C25*100</f>
        <v>12.968299711815561</v>
      </c>
      <c r="E20" s="88">
        <v>66994.15</v>
      </c>
      <c r="F20" s="87">
        <f>E20/E25*100</f>
        <v>2.6568887215052652</v>
      </c>
      <c r="G20" s="86">
        <v>1</v>
      </c>
      <c r="H20" s="87">
        <f>G20/G25*100</f>
        <v>50</v>
      </c>
      <c r="I20" s="88">
        <v>995</v>
      </c>
      <c r="J20" s="87">
        <f>I20/I25*100</f>
        <v>75.20786092214664</v>
      </c>
      <c r="K20" s="16">
        <f t="shared" si="3"/>
        <v>91</v>
      </c>
      <c r="L20" s="17">
        <f>K20/K25*100</f>
        <v>13.07471264367816</v>
      </c>
      <c r="M20" s="29">
        <f t="shared" si="4"/>
        <v>67989.15</v>
      </c>
      <c r="N20" s="17">
        <f>M20/M25*100</f>
        <v>2.6949349627840244</v>
      </c>
      <c r="O20" s="13"/>
      <c r="P20" s="14"/>
    </row>
    <row r="21" spans="1:16" ht="12" customHeight="1">
      <c r="A21" s="35"/>
      <c r="B21" s="15" t="s">
        <v>13</v>
      </c>
      <c r="C21" s="86">
        <v>99</v>
      </c>
      <c r="D21" s="87">
        <f>C21/C25*100</f>
        <v>14.265129682997118</v>
      </c>
      <c r="E21" s="88">
        <v>143394.79</v>
      </c>
      <c r="F21" s="87">
        <f>E21/E25*100</f>
        <v>5.686824898496601</v>
      </c>
      <c r="G21" s="86">
        <v>0</v>
      </c>
      <c r="H21" s="87">
        <f>G21/G25*100</f>
        <v>0</v>
      </c>
      <c r="I21" s="88">
        <v>0</v>
      </c>
      <c r="J21" s="87">
        <f>I21/I25*100</f>
        <v>0</v>
      </c>
      <c r="K21" s="16">
        <f t="shared" si="3"/>
        <v>99</v>
      </c>
      <c r="L21" s="17">
        <f>K21/K25*100</f>
        <v>14.224137931034484</v>
      </c>
      <c r="M21" s="29">
        <f t="shared" si="4"/>
        <v>143394.79</v>
      </c>
      <c r="N21" s="17">
        <f>M21/M25*100</f>
        <v>5.683842687429878</v>
      </c>
      <c r="O21" s="13"/>
      <c r="P21" s="14"/>
    </row>
    <row r="22" spans="1:15" ht="12" customHeight="1">
      <c r="A22" s="35"/>
      <c r="B22" s="15" t="s">
        <v>14</v>
      </c>
      <c r="C22" s="86">
        <v>150</v>
      </c>
      <c r="D22" s="87">
        <f>C22/C25*100</f>
        <v>21.613832853025936</v>
      </c>
      <c r="E22" s="88">
        <v>484688.07</v>
      </c>
      <c r="F22" s="87">
        <f>E22/E25*100</f>
        <v>19.22201067751669</v>
      </c>
      <c r="G22" s="86">
        <v>0</v>
      </c>
      <c r="H22" s="87">
        <f>G22/G25*100</f>
        <v>0</v>
      </c>
      <c r="I22" s="88">
        <v>0</v>
      </c>
      <c r="J22" s="87">
        <f>I22/I25*100</f>
        <v>0</v>
      </c>
      <c r="K22" s="16">
        <f t="shared" si="3"/>
        <v>150</v>
      </c>
      <c r="L22" s="17">
        <f>K22/K25*100</f>
        <v>21.551724137931032</v>
      </c>
      <c r="M22" s="29">
        <f t="shared" si="4"/>
        <v>484688.07</v>
      </c>
      <c r="N22" s="17">
        <f>M22/M25*100</f>
        <v>19.21193051960954</v>
      </c>
      <c r="O22" s="13"/>
    </row>
    <row r="23" spans="1:15" ht="12" customHeight="1">
      <c r="A23" s="35"/>
      <c r="B23" s="15" t="s">
        <v>15</v>
      </c>
      <c r="C23" s="86">
        <v>113</v>
      </c>
      <c r="D23" s="87">
        <f>C23/C25*100</f>
        <v>16.282420749279538</v>
      </c>
      <c r="E23" s="88">
        <v>799601.39</v>
      </c>
      <c r="F23" s="87">
        <f>E23/E25*100</f>
        <v>31.711006331014474</v>
      </c>
      <c r="G23" s="86">
        <v>0</v>
      </c>
      <c r="H23" s="87">
        <f>G23/G25*100</f>
        <v>0</v>
      </c>
      <c r="I23" s="88">
        <v>0</v>
      </c>
      <c r="J23" s="87">
        <f>I23/I25*100</f>
        <v>0</v>
      </c>
      <c r="K23" s="16">
        <f t="shared" si="3"/>
        <v>113</v>
      </c>
      <c r="L23" s="17">
        <f>K23/K25*100</f>
        <v>16.23563218390805</v>
      </c>
      <c r="M23" s="29">
        <f t="shared" si="4"/>
        <v>799601.39</v>
      </c>
      <c r="N23" s="17">
        <f>M23/M25*100</f>
        <v>31.69437685574396</v>
      </c>
      <c r="O23" s="13"/>
    </row>
    <row r="24" spans="1:15" ht="12" customHeight="1">
      <c r="A24" s="35"/>
      <c r="B24" s="18" t="s">
        <v>16</v>
      </c>
      <c r="C24" s="89">
        <v>69</v>
      </c>
      <c r="D24" s="90">
        <f>C24/C25*100</f>
        <v>9.94236311239193</v>
      </c>
      <c r="E24" s="91">
        <v>983446.01</v>
      </c>
      <c r="F24" s="90">
        <f>E24/E25*100</f>
        <v>39.0020115514318</v>
      </c>
      <c r="G24" s="89">
        <v>0</v>
      </c>
      <c r="H24" s="90">
        <f>G24/G25*100</f>
        <v>0</v>
      </c>
      <c r="I24" s="91">
        <v>0</v>
      </c>
      <c r="J24" s="90">
        <f>I24/I25*100</f>
        <v>0</v>
      </c>
      <c r="K24" s="16">
        <f t="shared" si="3"/>
        <v>69</v>
      </c>
      <c r="L24" s="20">
        <f>K24/K25*100</f>
        <v>9.913793103448276</v>
      </c>
      <c r="M24" s="30">
        <f t="shared" si="4"/>
        <v>983446.01</v>
      </c>
      <c r="N24" s="20">
        <f>M24/M25*100</f>
        <v>38.98155862162489</v>
      </c>
      <c r="O24" s="13"/>
    </row>
    <row r="25" spans="1:15" ht="12" customHeight="1">
      <c r="A25" s="36"/>
      <c r="B25" s="7" t="s">
        <v>17</v>
      </c>
      <c r="C25" s="92">
        <f aca="true" t="shared" si="5" ref="C25:N25">SUM(C16:C24)</f>
        <v>694</v>
      </c>
      <c r="D25" s="93">
        <f t="shared" si="5"/>
        <v>100</v>
      </c>
      <c r="E25" s="85">
        <f t="shared" si="5"/>
        <v>2521526.38</v>
      </c>
      <c r="F25" s="93">
        <f t="shared" si="5"/>
        <v>100</v>
      </c>
      <c r="G25" s="92">
        <f t="shared" si="5"/>
        <v>2</v>
      </c>
      <c r="H25" s="93">
        <f t="shared" si="5"/>
        <v>100</v>
      </c>
      <c r="I25" s="85">
        <f t="shared" si="5"/>
        <v>1323</v>
      </c>
      <c r="J25" s="93">
        <f t="shared" si="5"/>
        <v>100</v>
      </c>
      <c r="K25" s="21">
        <f t="shared" si="5"/>
        <v>696</v>
      </c>
      <c r="L25" s="22">
        <f t="shared" si="5"/>
        <v>100</v>
      </c>
      <c r="M25" s="28">
        <f t="shared" si="5"/>
        <v>2522849.38</v>
      </c>
      <c r="N25" s="22">
        <f t="shared" si="5"/>
        <v>100</v>
      </c>
      <c r="O25" s="23"/>
    </row>
    <row r="26" spans="1:16" ht="12" customHeight="1">
      <c r="A26" s="34" t="s">
        <v>34</v>
      </c>
      <c r="B26" s="10" t="s">
        <v>7</v>
      </c>
      <c r="C26" s="83">
        <v>4</v>
      </c>
      <c r="D26" s="84">
        <f>C26/C35*100</f>
        <v>3.5398230088495577</v>
      </c>
      <c r="E26" s="85">
        <v>152.61</v>
      </c>
      <c r="F26" s="84">
        <f>E26/E35*100</f>
        <v>0.054603476288938656</v>
      </c>
      <c r="G26" s="83">
        <v>0</v>
      </c>
      <c r="H26" s="84"/>
      <c r="I26" s="83">
        <v>0</v>
      </c>
      <c r="J26" s="84"/>
      <c r="K26" s="11">
        <f>C26+G26</f>
        <v>4</v>
      </c>
      <c r="L26" s="12">
        <f>K26/K35*100</f>
        <v>3.5398230088495577</v>
      </c>
      <c r="M26" s="28">
        <f>E26+I26</f>
        <v>152.61</v>
      </c>
      <c r="N26" s="12">
        <f>M26/M35*100</f>
        <v>0.054603476288938656</v>
      </c>
      <c r="O26" s="13"/>
      <c r="P26" s="14"/>
    </row>
    <row r="27" spans="1:16" ht="12" customHeight="1">
      <c r="A27" s="35"/>
      <c r="B27" s="15" t="s">
        <v>9</v>
      </c>
      <c r="C27" s="86">
        <v>4</v>
      </c>
      <c r="D27" s="87">
        <f>C27/C35*100</f>
        <v>3.5398230088495577</v>
      </c>
      <c r="E27" s="88">
        <v>629.14</v>
      </c>
      <c r="F27" s="87">
        <f>E27/E35*100</f>
        <v>0.22510471838295565</v>
      </c>
      <c r="G27" s="86">
        <v>0</v>
      </c>
      <c r="H27" s="87"/>
      <c r="I27" s="86">
        <v>0</v>
      </c>
      <c r="J27" s="87"/>
      <c r="K27" s="16">
        <f>C27+G27</f>
        <v>4</v>
      </c>
      <c r="L27" s="17">
        <f>K27/K35*100</f>
        <v>3.5398230088495577</v>
      </c>
      <c r="M27" s="29">
        <f>E27+I27</f>
        <v>629.14</v>
      </c>
      <c r="N27" s="17">
        <f>M27/M35*100</f>
        <v>0.22510471838295565</v>
      </c>
      <c r="O27" s="13"/>
      <c r="P27" s="14"/>
    </row>
    <row r="28" spans="1:16" ht="12" customHeight="1">
      <c r="A28" s="35"/>
      <c r="B28" s="15" t="s">
        <v>10</v>
      </c>
      <c r="C28" s="86">
        <v>3</v>
      </c>
      <c r="D28" s="87">
        <f>C28/C35*100</f>
        <v>2.6548672566371683</v>
      </c>
      <c r="E28" s="88">
        <v>740</v>
      </c>
      <c r="F28" s="87">
        <f>E28/E35*100</f>
        <v>0.2647701490977957</v>
      </c>
      <c r="G28" s="86">
        <v>0</v>
      </c>
      <c r="H28" s="87"/>
      <c r="I28" s="86">
        <v>0</v>
      </c>
      <c r="J28" s="87"/>
      <c r="K28" s="16">
        <f aca="true" t="shared" si="6" ref="K28:K34">C28+G28</f>
        <v>3</v>
      </c>
      <c r="L28" s="17">
        <f>K28/K35*100</f>
        <v>2.6548672566371683</v>
      </c>
      <c r="M28" s="29">
        <f aca="true" t="shared" si="7" ref="M28:M34">E28+I28</f>
        <v>740</v>
      </c>
      <c r="N28" s="17">
        <f>M28/M35*100</f>
        <v>0.2647701490977957</v>
      </c>
      <c r="O28" s="13"/>
      <c r="P28" s="14"/>
    </row>
    <row r="29" spans="1:16" ht="12" customHeight="1">
      <c r="A29" s="35"/>
      <c r="B29" s="15" t="s">
        <v>11</v>
      </c>
      <c r="C29" s="86">
        <v>4</v>
      </c>
      <c r="D29" s="87">
        <f>C29/C35*100</f>
        <v>3.5398230088495577</v>
      </c>
      <c r="E29" s="88">
        <v>1684</v>
      </c>
      <c r="F29" s="87">
        <f>E29/E35*100</f>
        <v>0.6025309879468757</v>
      </c>
      <c r="G29" s="86">
        <v>0</v>
      </c>
      <c r="H29" s="87"/>
      <c r="I29" s="86">
        <v>0</v>
      </c>
      <c r="J29" s="87"/>
      <c r="K29" s="16">
        <f t="shared" si="6"/>
        <v>4</v>
      </c>
      <c r="L29" s="17">
        <f>K29/K35*100</f>
        <v>3.5398230088495577</v>
      </c>
      <c r="M29" s="29">
        <f t="shared" si="7"/>
        <v>1684</v>
      </c>
      <c r="N29" s="17">
        <f>M29/M35*100</f>
        <v>0.6025309879468757</v>
      </c>
      <c r="O29" s="13"/>
      <c r="P29" s="14"/>
    </row>
    <row r="30" spans="1:16" ht="12" customHeight="1">
      <c r="A30" s="35"/>
      <c r="B30" s="15" t="s">
        <v>12</v>
      </c>
      <c r="C30" s="86">
        <v>21</v>
      </c>
      <c r="D30" s="87">
        <f>C30/C35*100</f>
        <v>18.58407079646018</v>
      </c>
      <c r="E30" s="88">
        <v>14725.07</v>
      </c>
      <c r="F30" s="87">
        <f>E30/E35*100</f>
        <v>5.2685932153722685</v>
      </c>
      <c r="G30" s="86">
        <v>0</v>
      </c>
      <c r="H30" s="87"/>
      <c r="I30" s="86">
        <v>0</v>
      </c>
      <c r="J30" s="87"/>
      <c r="K30" s="16">
        <f t="shared" si="6"/>
        <v>21</v>
      </c>
      <c r="L30" s="17">
        <f>K30/K35*100</f>
        <v>18.58407079646018</v>
      </c>
      <c r="M30" s="29">
        <f t="shared" si="7"/>
        <v>14725.07</v>
      </c>
      <c r="N30" s="17">
        <f>M30/M35*100</f>
        <v>5.2685932153722685</v>
      </c>
      <c r="O30" s="13"/>
      <c r="P30" s="14"/>
    </row>
    <row r="31" spans="1:16" ht="12" customHeight="1">
      <c r="A31" s="35"/>
      <c r="B31" s="15" t="s">
        <v>13</v>
      </c>
      <c r="C31" s="86">
        <v>25</v>
      </c>
      <c r="D31" s="87">
        <f>C31/C35*100</f>
        <v>22.123893805309734</v>
      </c>
      <c r="E31" s="88">
        <v>35257.86</v>
      </c>
      <c r="F31" s="87">
        <f>E31/E35*100</f>
        <v>12.615174120363795</v>
      </c>
      <c r="G31" s="86">
        <v>0</v>
      </c>
      <c r="H31" s="87"/>
      <c r="I31" s="86">
        <v>0</v>
      </c>
      <c r="J31" s="87"/>
      <c r="K31" s="16">
        <f t="shared" si="6"/>
        <v>25</v>
      </c>
      <c r="L31" s="17">
        <f>K31/K35*100</f>
        <v>22.123893805309734</v>
      </c>
      <c r="M31" s="29">
        <f t="shared" si="7"/>
        <v>35257.86</v>
      </c>
      <c r="N31" s="17">
        <f>M31/M35*100</f>
        <v>12.615174120363795</v>
      </c>
      <c r="O31" s="13"/>
      <c r="P31" s="14"/>
    </row>
    <row r="32" spans="1:15" ht="12" customHeight="1">
      <c r="A32" s="35"/>
      <c r="B32" s="15" t="s">
        <v>14</v>
      </c>
      <c r="C32" s="86">
        <v>37</v>
      </c>
      <c r="D32" s="87">
        <f>C32/C35*100</f>
        <v>32.743362831858406</v>
      </c>
      <c r="E32" s="88">
        <v>122304.54</v>
      </c>
      <c r="F32" s="87">
        <f>E32/E35*100</f>
        <v>43.76025850153692</v>
      </c>
      <c r="G32" s="86">
        <v>0</v>
      </c>
      <c r="H32" s="87"/>
      <c r="I32" s="86">
        <v>0</v>
      </c>
      <c r="J32" s="87"/>
      <c r="K32" s="16">
        <f t="shared" si="6"/>
        <v>37</v>
      </c>
      <c r="L32" s="17">
        <f>K32/K35*100</f>
        <v>32.743362831858406</v>
      </c>
      <c r="M32" s="29">
        <f t="shared" si="7"/>
        <v>122304.54</v>
      </c>
      <c r="N32" s="17">
        <f>M32/M35*100</f>
        <v>43.76025850153692</v>
      </c>
      <c r="O32" s="13"/>
    </row>
    <row r="33" spans="1:15" ht="12" customHeight="1">
      <c r="A33" s="35"/>
      <c r="B33" s="15" t="s">
        <v>15</v>
      </c>
      <c r="C33" s="86">
        <v>14</v>
      </c>
      <c r="D33" s="87">
        <f>C33/C35*100</f>
        <v>12.389380530973451</v>
      </c>
      <c r="E33" s="88">
        <v>93452.48</v>
      </c>
      <c r="F33" s="87">
        <f>E33/E35*100</f>
        <v>33.437063598863205</v>
      </c>
      <c r="G33" s="86">
        <v>0</v>
      </c>
      <c r="H33" s="87"/>
      <c r="I33" s="86">
        <v>0</v>
      </c>
      <c r="J33" s="87"/>
      <c r="K33" s="16">
        <f t="shared" si="6"/>
        <v>14</v>
      </c>
      <c r="L33" s="17">
        <f>K33/K35*100</f>
        <v>12.389380530973451</v>
      </c>
      <c r="M33" s="29">
        <f t="shared" si="7"/>
        <v>93452.48</v>
      </c>
      <c r="N33" s="17">
        <f>M33/M35*100</f>
        <v>33.437063598863205</v>
      </c>
      <c r="O33" s="13"/>
    </row>
    <row r="34" spans="1:15" ht="12" customHeight="1">
      <c r="A34" s="35"/>
      <c r="B34" s="18" t="s">
        <v>16</v>
      </c>
      <c r="C34" s="89">
        <v>1</v>
      </c>
      <c r="D34" s="90">
        <f>C34/C35*100</f>
        <v>0.8849557522123894</v>
      </c>
      <c r="E34" s="91">
        <v>10542</v>
      </c>
      <c r="F34" s="90">
        <f>E34/E35*100</f>
        <v>3.7719012321472465</v>
      </c>
      <c r="G34" s="89">
        <v>0</v>
      </c>
      <c r="H34" s="90"/>
      <c r="I34" s="89">
        <v>0</v>
      </c>
      <c r="J34" s="90"/>
      <c r="K34" s="16">
        <f t="shared" si="6"/>
        <v>1</v>
      </c>
      <c r="L34" s="20">
        <f>K34/K35*100</f>
        <v>0.8849557522123894</v>
      </c>
      <c r="M34" s="30">
        <f t="shared" si="7"/>
        <v>10542</v>
      </c>
      <c r="N34" s="20">
        <f>M34/M35*100</f>
        <v>3.7719012321472465</v>
      </c>
      <c r="O34" s="13"/>
    </row>
    <row r="35" spans="1:15" ht="12" customHeight="1">
      <c r="A35" s="36"/>
      <c r="B35" s="7" t="s">
        <v>17</v>
      </c>
      <c r="C35" s="92">
        <f aca="true" t="shared" si="8" ref="C35:N35">SUM(C26:C34)</f>
        <v>113</v>
      </c>
      <c r="D35" s="93">
        <f t="shared" si="8"/>
        <v>100</v>
      </c>
      <c r="E35" s="85">
        <f t="shared" si="8"/>
        <v>279487.7</v>
      </c>
      <c r="F35" s="93">
        <f t="shared" si="8"/>
        <v>99.99999999999999</v>
      </c>
      <c r="G35" s="92">
        <f t="shared" si="8"/>
        <v>0</v>
      </c>
      <c r="H35" s="93">
        <f>SUM(H26:H34)</f>
        <v>0</v>
      </c>
      <c r="I35" s="92">
        <f t="shared" si="8"/>
        <v>0</v>
      </c>
      <c r="J35" s="93">
        <f>SUM(J26:J34)</f>
        <v>0</v>
      </c>
      <c r="K35" s="21">
        <f t="shared" si="8"/>
        <v>113</v>
      </c>
      <c r="L35" s="22">
        <f t="shared" si="8"/>
        <v>100</v>
      </c>
      <c r="M35" s="28">
        <f t="shared" si="8"/>
        <v>279487.7</v>
      </c>
      <c r="N35" s="22">
        <f t="shared" si="8"/>
        <v>99.99999999999999</v>
      </c>
      <c r="O35" s="23"/>
    </row>
    <row r="36" spans="1:16" ht="12" customHeight="1">
      <c r="A36" s="34" t="s">
        <v>35</v>
      </c>
      <c r="B36" s="10" t="s">
        <v>7</v>
      </c>
      <c r="C36" s="83">
        <v>12</v>
      </c>
      <c r="D36" s="84">
        <f>C36/C45*100</f>
        <v>2.459016393442623</v>
      </c>
      <c r="E36" s="85">
        <v>638.22</v>
      </c>
      <c r="F36" s="84">
        <f>E36/E45*100</f>
        <v>0.044092157015858946</v>
      </c>
      <c r="G36" s="83">
        <v>0</v>
      </c>
      <c r="H36" s="84">
        <f>G36/G45*100</f>
        <v>0</v>
      </c>
      <c r="I36" s="85">
        <v>0</v>
      </c>
      <c r="J36" s="84">
        <f>I36/I45*100</f>
        <v>0</v>
      </c>
      <c r="K36" s="11">
        <f>C36+G36</f>
        <v>12</v>
      </c>
      <c r="L36" s="12">
        <f>K36/K45*100</f>
        <v>2.4539877300613497</v>
      </c>
      <c r="M36" s="28">
        <f>E36+I36</f>
        <v>638.22</v>
      </c>
      <c r="N36" s="12">
        <f>M36/M45*100</f>
        <v>0.04407839268447032</v>
      </c>
      <c r="O36" s="13"/>
      <c r="P36" s="14"/>
    </row>
    <row r="37" spans="1:16" ht="12" customHeight="1">
      <c r="A37" s="35"/>
      <c r="B37" s="15" t="s">
        <v>9</v>
      </c>
      <c r="C37" s="86">
        <v>40</v>
      </c>
      <c r="D37" s="87">
        <f>C37/C45*100</f>
        <v>8.19672131147541</v>
      </c>
      <c r="E37" s="88">
        <v>5979.19</v>
      </c>
      <c r="F37" s="87">
        <f>E37/E45*100</f>
        <v>0.41307916440671505</v>
      </c>
      <c r="G37" s="86">
        <v>0</v>
      </c>
      <c r="H37" s="87">
        <f>G37/G45*100</f>
        <v>0</v>
      </c>
      <c r="I37" s="88">
        <v>0</v>
      </c>
      <c r="J37" s="87">
        <f>I37/I45*100</f>
        <v>0</v>
      </c>
      <c r="K37" s="16">
        <f>C37+G37</f>
        <v>40</v>
      </c>
      <c r="L37" s="17">
        <f>K37/K45*100</f>
        <v>8.1799591002045</v>
      </c>
      <c r="M37" s="29">
        <f>E37+I37</f>
        <v>5979.19</v>
      </c>
      <c r="N37" s="17">
        <f>M37/M45*100</f>
        <v>0.4129502127088748</v>
      </c>
      <c r="O37" s="13"/>
      <c r="P37" s="14"/>
    </row>
    <row r="38" spans="1:16" ht="12" customHeight="1">
      <c r="A38" s="35"/>
      <c r="B38" s="15" t="s">
        <v>10</v>
      </c>
      <c r="C38" s="86">
        <v>23</v>
      </c>
      <c r="D38" s="87">
        <f>C38/C45*100</f>
        <v>4.713114754098361</v>
      </c>
      <c r="E38" s="88">
        <v>5651.72</v>
      </c>
      <c r="F38" s="87">
        <f>E38/E45*100</f>
        <v>0.3904555257586261</v>
      </c>
      <c r="G38" s="86">
        <v>0</v>
      </c>
      <c r="H38" s="87">
        <f>G38/G45*100</f>
        <v>0</v>
      </c>
      <c r="I38" s="88">
        <v>0</v>
      </c>
      <c r="J38" s="87">
        <f>I38/I45*100</f>
        <v>0</v>
      </c>
      <c r="K38" s="16">
        <f aca="true" t="shared" si="9" ref="K38:K44">C38+G38</f>
        <v>23</v>
      </c>
      <c r="L38" s="17">
        <f>K38/K45*100</f>
        <v>4.703476482617587</v>
      </c>
      <c r="M38" s="29">
        <f aca="true" t="shared" si="10" ref="M38:M44">E38+I38</f>
        <v>5651.72</v>
      </c>
      <c r="N38" s="17">
        <f>M38/M45*100</f>
        <v>0.39033363652451286</v>
      </c>
      <c r="O38" s="13"/>
      <c r="P38" s="14"/>
    </row>
    <row r="39" spans="1:16" ht="12" customHeight="1">
      <c r="A39" s="35"/>
      <c r="B39" s="15" t="s">
        <v>11</v>
      </c>
      <c r="C39" s="86">
        <v>32</v>
      </c>
      <c r="D39" s="87">
        <f>C39/C45*100</f>
        <v>6.557377049180328</v>
      </c>
      <c r="E39" s="88">
        <v>12597.58</v>
      </c>
      <c r="F39" s="87">
        <f>E39/E45*100</f>
        <v>0.870318190247633</v>
      </c>
      <c r="G39" s="86">
        <v>1</v>
      </c>
      <c r="H39" s="87">
        <f>G39/G45*100</f>
        <v>100</v>
      </c>
      <c r="I39" s="88">
        <v>452</v>
      </c>
      <c r="J39" s="87">
        <f>I39/I45*100</f>
        <v>100</v>
      </c>
      <c r="K39" s="16">
        <f t="shared" si="9"/>
        <v>33</v>
      </c>
      <c r="L39" s="17">
        <f>K39/K45*100</f>
        <v>6.748466257668712</v>
      </c>
      <c r="M39" s="29">
        <f t="shared" si="10"/>
        <v>13049.58</v>
      </c>
      <c r="N39" s="17">
        <f>M39/M45*100</f>
        <v>0.90126368902167</v>
      </c>
      <c r="O39" s="13"/>
      <c r="P39" s="14"/>
    </row>
    <row r="40" spans="1:16" ht="12" customHeight="1">
      <c r="A40" s="35"/>
      <c r="B40" s="15" t="s">
        <v>12</v>
      </c>
      <c r="C40" s="86">
        <v>61</v>
      </c>
      <c r="D40" s="87">
        <f>C40/C45*100</f>
        <v>12.5</v>
      </c>
      <c r="E40" s="88">
        <v>42592.71</v>
      </c>
      <c r="F40" s="87">
        <f>E40/E45*100</f>
        <v>2.942565975762191</v>
      </c>
      <c r="G40" s="86">
        <v>0</v>
      </c>
      <c r="H40" s="87">
        <f>G40/G45*100</f>
        <v>0</v>
      </c>
      <c r="I40" s="88">
        <v>0</v>
      </c>
      <c r="J40" s="87">
        <f>I40/I45*100</f>
        <v>0</v>
      </c>
      <c r="K40" s="16">
        <f t="shared" si="9"/>
        <v>61</v>
      </c>
      <c r="L40" s="17">
        <f>K40/K45*100</f>
        <v>12.474437627811861</v>
      </c>
      <c r="M40" s="29">
        <f t="shared" si="10"/>
        <v>42592.71</v>
      </c>
      <c r="N40" s="17">
        <f>M40/M45*100</f>
        <v>2.941647389420209</v>
      </c>
      <c r="O40" s="13"/>
      <c r="P40" s="14"/>
    </row>
    <row r="41" spans="1:16" ht="12" customHeight="1">
      <c r="A41" s="35"/>
      <c r="B41" s="15" t="s">
        <v>13</v>
      </c>
      <c r="C41" s="86">
        <v>102</v>
      </c>
      <c r="D41" s="87">
        <f>C41/C45*100</f>
        <v>20.901639344262296</v>
      </c>
      <c r="E41" s="88">
        <v>145935.07</v>
      </c>
      <c r="F41" s="87">
        <f>E41/E45*100</f>
        <v>10.082090847294612</v>
      </c>
      <c r="G41" s="86">
        <v>0</v>
      </c>
      <c r="H41" s="87">
        <f>G41/G45*100</f>
        <v>0</v>
      </c>
      <c r="I41" s="88">
        <v>0</v>
      </c>
      <c r="J41" s="87">
        <f>I41/I45*100</f>
        <v>0</v>
      </c>
      <c r="K41" s="16">
        <f t="shared" si="9"/>
        <v>102</v>
      </c>
      <c r="L41" s="17">
        <f>K41/K45*100</f>
        <v>20.858895705521473</v>
      </c>
      <c r="M41" s="29">
        <f t="shared" si="10"/>
        <v>145935.07</v>
      </c>
      <c r="N41" s="17">
        <f>M41/M45*100</f>
        <v>10.078943502077127</v>
      </c>
      <c r="O41" s="13"/>
      <c r="P41" s="14"/>
    </row>
    <row r="42" spans="1:15" ht="12" customHeight="1">
      <c r="A42" s="35"/>
      <c r="B42" s="15" t="s">
        <v>14</v>
      </c>
      <c r="C42" s="86">
        <v>118</v>
      </c>
      <c r="D42" s="87">
        <f>C42/C45*100</f>
        <v>24.18032786885246</v>
      </c>
      <c r="E42" s="88">
        <v>379114.78</v>
      </c>
      <c r="F42" s="87">
        <f>E42/E45*100</f>
        <v>26.191577209728344</v>
      </c>
      <c r="G42" s="86">
        <v>0</v>
      </c>
      <c r="H42" s="87">
        <f>G42/G45*100</f>
        <v>0</v>
      </c>
      <c r="I42" s="88">
        <v>0</v>
      </c>
      <c r="J42" s="87">
        <f>I42/I45*100</f>
        <v>0</v>
      </c>
      <c r="K42" s="16">
        <f t="shared" si="9"/>
        <v>118</v>
      </c>
      <c r="L42" s="17">
        <f>K42/K45*100</f>
        <v>24.130879345603272</v>
      </c>
      <c r="M42" s="29">
        <f t="shared" si="10"/>
        <v>379114.78</v>
      </c>
      <c r="N42" s="17">
        <f>M42/M45*100</f>
        <v>26.18340093592582</v>
      </c>
      <c r="O42" s="13"/>
    </row>
    <row r="43" spans="1:15" ht="12" customHeight="1">
      <c r="A43" s="35"/>
      <c r="B43" s="15" t="s">
        <v>15</v>
      </c>
      <c r="C43" s="86">
        <v>81</v>
      </c>
      <c r="D43" s="87">
        <f>C43/C45*100</f>
        <v>16.598360655737704</v>
      </c>
      <c r="E43" s="88">
        <v>556646.93</v>
      </c>
      <c r="F43" s="87">
        <f>E43/E45*100</f>
        <v>38.45658838638064</v>
      </c>
      <c r="G43" s="86">
        <v>0</v>
      </c>
      <c r="H43" s="87">
        <f>G43/G45*100</f>
        <v>0</v>
      </c>
      <c r="I43" s="88">
        <v>0</v>
      </c>
      <c r="J43" s="87">
        <f>I43/I45*100</f>
        <v>0</v>
      </c>
      <c r="K43" s="16">
        <f t="shared" si="9"/>
        <v>81</v>
      </c>
      <c r="L43" s="17">
        <f>K43/K45*100</f>
        <v>16.56441717791411</v>
      </c>
      <c r="M43" s="29">
        <f t="shared" si="10"/>
        <v>556646.93</v>
      </c>
      <c r="N43" s="17">
        <f>M43/M45*100</f>
        <v>38.444583321025455</v>
      </c>
      <c r="O43" s="13"/>
    </row>
    <row r="44" spans="1:15" ht="12" customHeight="1">
      <c r="A44" s="35"/>
      <c r="B44" s="18" t="s">
        <v>16</v>
      </c>
      <c r="C44" s="89">
        <v>19</v>
      </c>
      <c r="D44" s="90">
        <f>C44/C45*100</f>
        <v>3.8934426229508197</v>
      </c>
      <c r="E44" s="91">
        <v>298312.11</v>
      </c>
      <c r="F44" s="90">
        <f>E44/E45*100</f>
        <v>20.609232543405387</v>
      </c>
      <c r="G44" s="89">
        <v>0</v>
      </c>
      <c r="H44" s="90">
        <f>G44/G45*100</f>
        <v>0</v>
      </c>
      <c r="I44" s="91">
        <v>0</v>
      </c>
      <c r="J44" s="90">
        <f>I44/I45*100</f>
        <v>0</v>
      </c>
      <c r="K44" s="16">
        <f t="shared" si="9"/>
        <v>19</v>
      </c>
      <c r="L44" s="20">
        <f>K44/K45*100</f>
        <v>3.885480572597137</v>
      </c>
      <c r="M44" s="30">
        <f t="shared" si="10"/>
        <v>298312.11</v>
      </c>
      <c r="N44" s="20">
        <f>M44/M45*100</f>
        <v>20.602798920611864</v>
      </c>
      <c r="O44" s="13"/>
    </row>
    <row r="45" spans="1:15" ht="12" customHeight="1">
      <c r="A45" s="36"/>
      <c r="B45" s="7" t="s">
        <v>17</v>
      </c>
      <c r="C45" s="92">
        <f aca="true" t="shared" si="11" ref="C45:N45">SUM(C36:C44)</f>
        <v>488</v>
      </c>
      <c r="D45" s="93">
        <f t="shared" si="11"/>
        <v>100</v>
      </c>
      <c r="E45" s="85">
        <f t="shared" si="11"/>
        <v>1447468.31</v>
      </c>
      <c r="F45" s="93">
        <f t="shared" si="11"/>
        <v>100</v>
      </c>
      <c r="G45" s="92">
        <f t="shared" si="11"/>
        <v>1</v>
      </c>
      <c r="H45" s="93">
        <f t="shared" si="11"/>
        <v>100</v>
      </c>
      <c r="I45" s="85">
        <f t="shared" si="11"/>
        <v>452</v>
      </c>
      <c r="J45" s="93">
        <f t="shared" si="11"/>
        <v>100</v>
      </c>
      <c r="K45" s="21">
        <f t="shared" si="11"/>
        <v>489</v>
      </c>
      <c r="L45" s="22">
        <f t="shared" si="11"/>
        <v>100</v>
      </c>
      <c r="M45" s="28">
        <f t="shared" si="11"/>
        <v>1447920.31</v>
      </c>
      <c r="N45" s="22">
        <f t="shared" si="11"/>
        <v>100</v>
      </c>
      <c r="O45" s="23"/>
    </row>
    <row r="46" spans="1:16" ht="12" customHeight="1">
      <c r="A46" s="34" t="s">
        <v>36</v>
      </c>
      <c r="B46" s="10" t="s">
        <v>7</v>
      </c>
      <c r="C46" s="83">
        <v>209</v>
      </c>
      <c r="D46" s="84">
        <f>C46/C55*100</f>
        <v>6.344869459623557</v>
      </c>
      <c r="E46" s="85">
        <v>11742.419999999998</v>
      </c>
      <c r="F46" s="84">
        <f>E46/E55*100</f>
        <v>0.26588197080961745</v>
      </c>
      <c r="G46" s="83">
        <v>4</v>
      </c>
      <c r="H46" s="84">
        <f>G46/G55*100</f>
        <v>8.51063829787234</v>
      </c>
      <c r="I46" s="85">
        <v>139.32999999999998</v>
      </c>
      <c r="J46" s="84">
        <f>I46/I55*100</f>
        <v>0.3033406441628969</v>
      </c>
      <c r="K46" s="11">
        <f>C46+G46</f>
        <v>213</v>
      </c>
      <c r="L46" s="12">
        <f>K46/K55*100</f>
        <v>6.375336725531278</v>
      </c>
      <c r="M46" s="28">
        <f>E46+I46</f>
        <v>11881.749999999998</v>
      </c>
      <c r="N46" s="12">
        <f>M46/M55*100</f>
        <v>0.26626754170419076</v>
      </c>
      <c r="O46" s="13"/>
      <c r="P46" s="14"/>
    </row>
    <row r="47" spans="1:16" ht="12" customHeight="1">
      <c r="A47" s="35"/>
      <c r="B47" s="15" t="s">
        <v>9</v>
      </c>
      <c r="C47" s="86">
        <v>354</v>
      </c>
      <c r="D47" s="87">
        <f>C47/C55*100</f>
        <v>10.746812386156648</v>
      </c>
      <c r="E47" s="88">
        <v>54045.96000000001</v>
      </c>
      <c r="F47" s="87">
        <f>E47/E55*100</f>
        <v>1.2237550998088775</v>
      </c>
      <c r="G47" s="86">
        <v>9</v>
      </c>
      <c r="H47" s="87">
        <f>G47/G55*100</f>
        <v>19.148936170212767</v>
      </c>
      <c r="I47" s="88">
        <v>1336.19</v>
      </c>
      <c r="J47" s="87">
        <f>I47/I55*100</f>
        <v>2.909070087734309</v>
      </c>
      <c r="K47" s="16">
        <f>C47+G47</f>
        <v>363</v>
      </c>
      <c r="L47" s="17">
        <f>K47/K55*100</f>
        <v>10.865010475905418</v>
      </c>
      <c r="M47" s="29">
        <f>E47+I47</f>
        <v>55382.15000000001</v>
      </c>
      <c r="N47" s="17">
        <f>M47/M55*100</f>
        <v>1.2411024415420921</v>
      </c>
      <c r="O47" s="13"/>
      <c r="P47" s="14"/>
    </row>
    <row r="48" spans="1:16" ht="12" customHeight="1">
      <c r="A48" s="35"/>
      <c r="B48" s="15" t="s">
        <v>10</v>
      </c>
      <c r="C48" s="86">
        <v>332</v>
      </c>
      <c r="D48" s="87">
        <f>C48/C55*100</f>
        <v>10.078931390406801</v>
      </c>
      <c r="E48" s="88">
        <v>80933.96</v>
      </c>
      <c r="F48" s="87">
        <f>E48/E55*100</f>
        <v>1.8325763164855928</v>
      </c>
      <c r="G48" s="86">
        <v>8</v>
      </c>
      <c r="H48" s="87">
        <f>G48/G55*100</f>
        <v>17.02127659574468</v>
      </c>
      <c r="I48" s="88">
        <v>1963.34</v>
      </c>
      <c r="J48" s="87">
        <f>I48/I55*100</f>
        <v>4.274462214245188</v>
      </c>
      <c r="K48" s="16">
        <f aca="true" t="shared" si="12" ref="K48:K54">C48+G48</f>
        <v>340</v>
      </c>
      <c r="L48" s="17">
        <f>K48/K55*100</f>
        <v>10.176593834181382</v>
      </c>
      <c r="M48" s="29">
        <f aca="true" t="shared" si="13" ref="M48:M54">E48+I48</f>
        <v>82897.3</v>
      </c>
      <c r="N48" s="17">
        <f>M48/M55*100</f>
        <v>1.8577112197205643</v>
      </c>
      <c r="O48" s="13"/>
      <c r="P48" s="14"/>
    </row>
    <row r="49" spans="1:16" ht="12" customHeight="1">
      <c r="A49" s="35"/>
      <c r="B49" s="15" t="s">
        <v>11</v>
      </c>
      <c r="C49" s="86">
        <v>526</v>
      </c>
      <c r="D49" s="87">
        <f>C49/C55*100</f>
        <v>15.96842744383728</v>
      </c>
      <c r="E49" s="88">
        <v>204740.24</v>
      </c>
      <c r="F49" s="87">
        <f>E49/E55*100</f>
        <v>4.635904567817714</v>
      </c>
      <c r="G49" s="86">
        <v>6</v>
      </c>
      <c r="H49" s="87">
        <f>G49/G55*100</f>
        <v>12.76595744680851</v>
      </c>
      <c r="I49" s="88">
        <v>2534</v>
      </c>
      <c r="J49" s="87">
        <f>I49/I55*100</f>
        <v>5.5168678124508785</v>
      </c>
      <c r="K49" s="16">
        <f t="shared" si="12"/>
        <v>532</v>
      </c>
      <c r="L49" s="17">
        <f>K49/K55*100</f>
        <v>15.92337623466028</v>
      </c>
      <c r="M49" s="29">
        <f t="shared" si="13"/>
        <v>207274.24</v>
      </c>
      <c r="N49" s="17">
        <f>M49/M55*100</f>
        <v>4.644972528744036</v>
      </c>
      <c r="O49" s="13"/>
      <c r="P49" s="14"/>
    </row>
    <row r="50" spans="1:16" ht="12" customHeight="1">
      <c r="A50" s="35"/>
      <c r="B50" s="15" t="s">
        <v>12</v>
      </c>
      <c r="C50" s="86">
        <v>658</v>
      </c>
      <c r="D50" s="87">
        <f>C50/C55*100</f>
        <v>19.97571341833637</v>
      </c>
      <c r="E50" s="88">
        <v>474647.58</v>
      </c>
      <c r="F50" s="87">
        <f>E50/E55*100</f>
        <v>10.747378650262519</v>
      </c>
      <c r="G50" s="86">
        <v>10</v>
      </c>
      <c r="H50" s="87">
        <f>G50/G55*100</f>
        <v>21.27659574468085</v>
      </c>
      <c r="I50" s="88">
        <v>6995.1900000000005</v>
      </c>
      <c r="J50" s="87">
        <f>I50/I55*100</f>
        <v>15.229494298728596</v>
      </c>
      <c r="K50" s="16">
        <f t="shared" si="12"/>
        <v>668</v>
      </c>
      <c r="L50" s="17">
        <f>K50/K55*100</f>
        <v>19.994013768332835</v>
      </c>
      <c r="M50" s="29">
        <f t="shared" si="13"/>
        <v>481642.77</v>
      </c>
      <c r="N50" s="17">
        <f>M50/M55*100</f>
        <v>10.79351411597593</v>
      </c>
      <c r="O50" s="13"/>
      <c r="P50" s="14"/>
    </row>
    <row r="51" spans="1:16" ht="12" customHeight="1">
      <c r="A51" s="35"/>
      <c r="B51" s="15" t="s">
        <v>13</v>
      </c>
      <c r="C51" s="86">
        <v>578</v>
      </c>
      <c r="D51" s="87">
        <f>C51/C55*100</f>
        <v>17.547055251973283</v>
      </c>
      <c r="E51" s="88">
        <v>812392.2000000002</v>
      </c>
      <c r="F51" s="87">
        <f>E51/E55*100</f>
        <v>18.394882758950967</v>
      </c>
      <c r="G51" s="86">
        <v>5</v>
      </c>
      <c r="H51" s="87">
        <f>G51/G55*100</f>
        <v>10.638297872340425</v>
      </c>
      <c r="I51" s="88">
        <v>7379.9400000000005</v>
      </c>
      <c r="J51" s="87">
        <f>I51/I55*100</f>
        <v>16.06714816251726</v>
      </c>
      <c r="K51" s="16">
        <f t="shared" si="12"/>
        <v>583</v>
      </c>
      <c r="L51" s="17">
        <f>K51/K55*100</f>
        <v>17.449865309787487</v>
      </c>
      <c r="M51" s="29">
        <f t="shared" si="13"/>
        <v>819772.1400000001</v>
      </c>
      <c r="N51" s="17">
        <f>M51/M55*100</f>
        <v>18.370922841785408</v>
      </c>
      <c r="O51" s="13"/>
      <c r="P51" s="14"/>
    </row>
    <row r="52" spans="1:15" ht="12" customHeight="1">
      <c r="A52" s="35"/>
      <c r="B52" s="15" t="s">
        <v>14</v>
      </c>
      <c r="C52" s="86">
        <v>466</v>
      </c>
      <c r="D52" s="87">
        <f>C52/C55*100</f>
        <v>14.146933819064966</v>
      </c>
      <c r="E52" s="88">
        <v>1430965.2900000003</v>
      </c>
      <c r="F52" s="87">
        <f>E52/E55*100</f>
        <v>32.401146566496166</v>
      </c>
      <c r="G52" s="86">
        <v>3</v>
      </c>
      <c r="H52" s="87">
        <f>G52/G55*100</f>
        <v>6.382978723404255</v>
      </c>
      <c r="I52" s="88">
        <v>6785.87</v>
      </c>
      <c r="J52" s="87">
        <f>I52/I55*100</f>
        <v>14.7737757626188</v>
      </c>
      <c r="K52" s="16">
        <f t="shared" si="12"/>
        <v>469</v>
      </c>
      <c r="L52" s="17">
        <f>K52/K55*100</f>
        <v>14.037713259503143</v>
      </c>
      <c r="M52" s="29">
        <f t="shared" si="13"/>
        <v>1437751.1600000004</v>
      </c>
      <c r="N52" s="17">
        <f>M52/M55*100</f>
        <v>32.21970391192785</v>
      </c>
      <c r="O52" s="13"/>
    </row>
    <row r="53" spans="1:15" ht="12" customHeight="1">
      <c r="A53" s="35"/>
      <c r="B53" s="15" t="s">
        <v>15</v>
      </c>
      <c r="C53" s="86">
        <v>142</v>
      </c>
      <c r="D53" s="87">
        <f>C53/C55*100</f>
        <v>4.310868245294475</v>
      </c>
      <c r="E53" s="88">
        <v>953595.7299999999</v>
      </c>
      <c r="F53" s="87">
        <f>E53/E55*100</f>
        <v>21.592134504474878</v>
      </c>
      <c r="G53" s="86">
        <v>1</v>
      </c>
      <c r="H53" s="87">
        <f>G53/G55*100</f>
        <v>2.127659574468085</v>
      </c>
      <c r="I53" s="88">
        <v>5151</v>
      </c>
      <c r="J53" s="87">
        <f>I53/I55*100</f>
        <v>11.214438082847069</v>
      </c>
      <c r="K53" s="16">
        <f t="shared" si="12"/>
        <v>143</v>
      </c>
      <c r="L53" s="17">
        <f>K53/K55*100</f>
        <v>4.280155642023346</v>
      </c>
      <c r="M53" s="29">
        <f t="shared" si="13"/>
        <v>958746.7299999999</v>
      </c>
      <c r="N53" s="17">
        <f>M53/M55*100</f>
        <v>21.485314445601997</v>
      </c>
      <c r="O53" s="13"/>
    </row>
    <row r="54" spans="1:15" ht="12" customHeight="1">
      <c r="A54" s="35"/>
      <c r="B54" s="18" t="s">
        <v>16</v>
      </c>
      <c r="C54" s="89">
        <v>29</v>
      </c>
      <c r="D54" s="90">
        <f>C54/C55*100</f>
        <v>0.8803885853066181</v>
      </c>
      <c r="E54" s="91">
        <v>393339.87</v>
      </c>
      <c r="F54" s="90">
        <f>E54/E55*100</f>
        <v>8.906339564893672</v>
      </c>
      <c r="G54" s="89">
        <v>1</v>
      </c>
      <c r="H54" s="90">
        <f>G54/G55*100</f>
        <v>2.127659574468085</v>
      </c>
      <c r="I54" s="91">
        <v>13647</v>
      </c>
      <c r="J54" s="90">
        <f>I54/I55*100</f>
        <v>29.711402934695002</v>
      </c>
      <c r="K54" s="16">
        <f t="shared" si="12"/>
        <v>30</v>
      </c>
      <c r="L54" s="20">
        <f>K54/K55*100</f>
        <v>0.8979347500748278</v>
      </c>
      <c r="M54" s="30">
        <f t="shared" si="13"/>
        <v>406986.87</v>
      </c>
      <c r="N54" s="20">
        <f>M54/M55*100</f>
        <v>9.120490952997924</v>
      </c>
      <c r="O54" s="13"/>
    </row>
    <row r="55" spans="1:15" ht="12" customHeight="1">
      <c r="A55" s="36"/>
      <c r="B55" s="7" t="s">
        <v>17</v>
      </c>
      <c r="C55" s="92">
        <f aca="true" t="shared" si="14" ref="C55:N55">SUM(C46:C54)</f>
        <v>3294</v>
      </c>
      <c r="D55" s="93">
        <f t="shared" si="14"/>
        <v>100</v>
      </c>
      <c r="E55" s="85">
        <f t="shared" si="14"/>
        <v>4416403.25</v>
      </c>
      <c r="F55" s="93">
        <f t="shared" si="14"/>
        <v>100</v>
      </c>
      <c r="G55" s="92">
        <f t="shared" si="14"/>
        <v>47</v>
      </c>
      <c r="H55" s="93">
        <f t="shared" si="14"/>
        <v>100</v>
      </c>
      <c r="I55" s="85">
        <f t="shared" si="14"/>
        <v>45931.86</v>
      </c>
      <c r="J55" s="93">
        <f t="shared" si="14"/>
        <v>100</v>
      </c>
      <c r="K55" s="21">
        <f t="shared" si="14"/>
        <v>3341</v>
      </c>
      <c r="L55" s="22">
        <f t="shared" si="14"/>
        <v>100</v>
      </c>
      <c r="M55" s="28">
        <f>SUM(M46:M54)</f>
        <v>4462335.11</v>
      </c>
      <c r="N55" s="22">
        <f t="shared" si="14"/>
        <v>100</v>
      </c>
      <c r="O55" s="23"/>
    </row>
    <row r="56" spans="1:16" ht="12" customHeight="1">
      <c r="A56" s="34" t="s">
        <v>37</v>
      </c>
      <c r="B56" s="10" t="s">
        <v>7</v>
      </c>
      <c r="C56" s="83">
        <v>37</v>
      </c>
      <c r="D56" s="84">
        <f>C56/C65*100</f>
        <v>5.218617771509168</v>
      </c>
      <c r="E56" s="85">
        <v>1718.51</v>
      </c>
      <c r="F56" s="84">
        <f>E56/E65*100</f>
        <v>0.14141419278232578</v>
      </c>
      <c r="G56" s="83">
        <v>0</v>
      </c>
      <c r="H56" s="84">
        <f>G56/G65*100</f>
        <v>0</v>
      </c>
      <c r="I56" s="85">
        <v>0</v>
      </c>
      <c r="J56" s="84">
        <f>I56/I65*100</f>
        <v>0</v>
      </c>
      <c r="K56" s="11">
        <f>C56+G56</f>
        <v>37</v>
      </c>
      <c r="L56" s="12">
        <f>K56/K65*100</f>
        <v>5.189340813464235</v>
      </c>
      <c r="M56" s="28">
        <f>E56+I56</f>
        <v>1718.51</v>
      </c>
      <c r="N56" s="12">
        <f>M56/M65*100</f>
        <v>0.141086094880877</v>
      </c>
      <c r="O56" s="13"/>
      <c r="P56" s="14"/>
    </row>
    <row r="57" spans="1:16" ht="12" customHeight="1">
      <c r="A57" s="35"/>
      <c r="B57" s="15" t="s">
        <v>9</v>
      </c>
      <c r="C57" s="86">
        <v>58</v>
      </c>
      <c r="D57" s="87">
        <f>C57/C65*100</f>
        <v>8.180535966149506</v>
      </c>
      <c r="E57" s="88">
        <v>8869.75</v>
      </c>
      <c r="F57" s="87">
        <f>E57/E65*100</f>
        <v>0.729881430094113</v>
      </c>
      <c r="G57" s="86">
        <v>1</v>
      </c>
      <c r="H57" s="87">
        <f>G57/G65*100</f>
        <v>25</v>
      </c>
      <c r="I57" s="88">
        <v>166.67</v>
      </c>
      <c r="J57" s="87">
        <f>I57/I65*100</f>
        <v>5.8976518379074605</v>
      </c>
      <c r="K57" s="16">
        <f>C57+G57</f>
        <v>59</v>
      </c>
      <c r="L57" s="17">
        <f>K57/K65*100</f>
        <v>8.274894810659186</v>
      </c>
      <c r="M57" s="29">
        <f>E57+I57</f>
        <v>9036.42</v>
      </c>
      <c r="N57" s="17">
        <f>M57/M65*100</f>
        <v>0.7418712777367921</v>
      </c>
      <c r="O57" s="13"/>
      <c r="P57" s="14"/>
    </row>
    <row r="58" spans="1:16" ht="12" customHeight="1">
      <c r="A58" s="35"/>
      <c r="B58" s="15" t="s">
        <v>10</v>
      </c>
      <c r="C58" s="86">
        <v>57</v>
      </c>
      <c r="D58" s="87">
        <f>C58/C65*100</f>
        <v>8.039492242595205</v>
      </c>
      <c r="E58" s="88">
        <v>14250.11</v>
      </c>
      <c r="F58" s="87">
        <f>E58/E65*100</f>
        <v>1.172625008122937</v>
      </c>
      <c r="G58" s="86">
        <v>0</v>
      </c>
      <c r="H58" s="87">
        <f>G58/G65*100</f>
        <v>0</v>
      </c>
      <c r="I58" s="88">
        <v>0</v>
      </c>
      <c r="J58" s="87">
        <f>I58/I65*100</f>
        <v>0</v>
      </c>
      <c r="K58" s="16">
        <f aca="true" t="shared" si="15" ref="K58:K64">C58+G58</f>
        <v>57</v>
      </c>
      <c r="L58" s="17">
        <f>K58/K65*100</f>
        <v>7.994389901823282</v>
      </c>
      <c r="M58" s="29">
        <f aca="true" t="shared" si="16" ref="M58:M64">E58+I58</f>
        <v>14250.11</v>
      </c>
      <c r="N58" s="17">
        <f>M58/M65*100</f>
        <v>1.1699043773518538</v>
      </c>
      <c r="O58" s="13"/>
      <c r="P58" s="14"/>
    </row>
    <row r="59" spans="1:16" ht="12" customHeight="1">
      <c r="A59" s="35"/>
      <c r="B59" s="15" t="s">
        <v>11</v>
      </c>
      <c r="C59" s="86">
        <v>90</v>
      </c>
      <c r="D59" s="87">
        <f>C59/C65*100</f>
        <v>12.693935119887165</v>
      </c>
      <c r="E59" s="88">
        <v>34307.25</v>
      </c>
      <c r="F59" s="87">
        <f>E59/E65*100</f>
        <v>2.823103773228812</v>
      </c>
      <c r="G59" s="86">
        <v>1</v>
      </c>
      <c r="H59" s="87">
        <f>G59/G65*100</f>
        <v>25</v>
      </c>
      <c r="I59" s="88">
        <v>409</v>
      </c>
      <c r="J59" s="87">
        <f>I59/I65*100</f>
        <v>14.472548159261722</v>
      </c>
      <c r="K59" s="16">
        <f t="shared" si="15"/>
        <v>91</v>
      </c>
      <c r="L59" s="17">
        <f>K59/K65*100</f>
        <v>12.76297335203366</v>
      </c>
      <c r="M59" s="29">
        <f t="shared" si="16"/>
        <v>34716.25</v>
      </c>
      <c r="N59" s="17">
        <f>M59/M65*100</f>
        <v>2.8501318825076645</v>
      </c>
      <c r="O59" s="13"/>
      <c r="P59" s="14"/>
    </row>
    <row r="60" spans="1:16" ht="12" customHeight="1">
      <c r="A60" s="35"/>
      <c r="B60" s="15" t="s">
        <v>12</v>
      </c>
      <c r="C60" s="86">
        <v>136</v>
      </c>
      <c r="D60" s="87">
        <f>C60/C65*100</f>
        <v>19.18194640338505</v>
      </c>
      <c r="E60" s="88">
        <v>98241.15</v>
      </c>
      <c r="F60" s="87">
        <f>E60/E65*100</f>
        <v>8.084150179665746</v>
      </c>
      <c r="G60" s="86">
        <v>1</v>
      </c>
      <c r="H60" s="87">
        <f>G60/G65*100</f>
        <v>25</v>
      </c>
      <c r="I60" s="88">
        <v>742.37</v>
      </c>
      <c r="J60" s="87">
        <f>I60/I65*100</f>
        <v>26.268913391176348</v>
      </c>
      <c r="K60" s="16">
        <f t="shared" si="15"/>
        <v>137</v>
      </c>
      <c r="L60" s="17">
        <f>K60/K65*100</f>
        <v>19.214586255259466</v>
      </c>
      <c r="M60" s="29">
        <f t="shared" si="16"/>
        <v>98983.51999999999</v>
      </c>
      <c r="N60" s="17">
        <f>M60/M65*100</f>
        <v>8.126341013065497</v>
      </c>
      <c r="O60" s="13"/>
      <c r="P60" s="14"/>
    </row>
    <row r="61" spans="1:16" ht="12" customHeight="1">
      <c r="A61" s="35"/>
      <c r="B61" s="15" t="s">
        <v>13</v>
      </c>
      <c r="C61" s="86">
        <v>123</v>
      </c>
      <c r="D61" s="87">
        <f>C61/C65*100</f>
        <v>17.348377997179128</v>
      </c>
      <c r="E61" s="88">
        <v>180786.13</v>
      </c>
      <c r="F61" s="87">
        <f>E61/E65*100</f>
        <v>14.876680752623267</v>
      </c>
      <c r="G61" s="86">
        <v>1</v>
      </c>
      <c r="H61" s="87">
        <f>G61/G65*100</f>
        <v>25</v>
      </c>
      <c r="I61" s="88">
        <v>1508</v>
      </c>
      <c r="J61" s="87">
        <f>I61/I65*100</f>
        <v>53.360886611654465</v>
      </c>
      <c r="K61" s="16">
        <f t="shared" si="15"/>
        <v>124</v>
      </c>
      <c r="L61" s="17">
        <f>K61/K65*100</f>
        <v>17.391304347826086</v>
      </c>
      <c r="M61" s="29">
        <f t="shared" si="16"/>
        <v>182294.13</v>
      </c>
      <c r="N61" s="17">
        <f>M61/M65*100</f>
        <v>14.965968729542992</v>
      </c>
      <c r="O61" s="13"/>
      <c r="P61" s="14"/>
    </row>
    <row r="62" spans="1:15" ht="12" customHeight="1">
      <c r="A62" s="35"/>
      <c r="B62" s="15" t="s">
        <v>14</v>
      </c>
      <c r="C62" s="86">
        <v>160</v>
      </c>
      <c r="D62" s="87">
        <f>C62/C65*100</f>
        <v>22.566995768688294</v>
      </c>
      <c r="E62" s="88">
        <v>517287.09</v>
      </c>
      <c r="F62" s="87">
        <f>E62/E65*100</f>
        <v>42.566954087592336</v>
      </c>
      <c r="G62" s="86">
        <v>0</v>
      </c>
      <c r="H62" s="87">
        <f>G62/G65*100</f>
        <v>0</v>
      </c>
      <c r="I62" s="88">
        <v>0</v>
      </c>
      <c r="J62" s="87">
        <f>I62/I65*100</f>
        <v>0</v>
      </c>
      <c r="K62" s="16">
        <f t="shared" si="15"/>
        <v>160</v>
      </c>
      <c r="L62" s="17">
        <f>K62/K65*100</f>
        <v>22.44039270687237</v>
      </c>
      <c r="M62" s="29">
        <f t="shared" si="16"/>
        <v>517287.09</v>
      </c>
      <c r="N62" s="17">
        <f>M62/M65*100</f>
        <v>42.46819364472291</v>
      </c>
      <c r="O62" s="13"/>
    </row>
    <row r="63" spans="1:15" ht="12" customHeight="1">
      <c r="A63" s="35"/>
      <c r="B63" s="15" t="s">
        <v>15</v>
      </c>
      <c r="C63" s="86">
        <v>40</v>
      </c>
      <c r="D63" s="87">
        <f>C63/C65*100</f>
        <v>5.6417489421720735</v>
      </c>
      <c r="E63" s="88">
        <v>262232.56</v>
      </c>
      <c r="F63" s="87">
        <f>E63/E65*100</f>
        <v>21.57881292145103</v>
      </c>
      <c r="G63" s="86">
        <v>0</v>
      </c>
      <c r="H63" s="87">
        <f>G63/G65*100</f>
        <v>0</v>
      </c>
      <c r="I63" s="88">
        <v>0</v>
      </c>
      <c r="J63" s="87">
        <f>I63/I65*100</f>
        <v>0</v>
      </c>
      <c r="K63" s="16">
        <f t="shared" si="15"/>
        <v>40</v>
      </c>
      <c r="L63" s="17">
        <f>K63/K65*100</f>
        <v>5.610098176718092</v>
      </c>
      <c r="M63" s="29">
        <f t="shared" si="16"/>
        <v>262232.56</v>
      </c>
      <c r="N63" s="17">
        <f>M63/M65*100</f>
        <v>21.528747485330474</v>
      </c>
      <c r="O63" s="13"/>
    </row>
    <row r="64" spans="1:15" ht="12" customHeight="1">
      <c r="A64" s="35"/>
      <c r="B64" s="18" t="s">
        <v>16</v>
      </c>
      <c r="C64" s="89">
        <v>8</v>
      </c>
      <c r="D64" s="90">
        <f>C64/C65*100</f>
        <v>1.1283497884344147</v>
      </c>
      <c r="E64" s="91">
        <v>97539.08</v>
      </c>
      <c r="F64" s="90">
        <f>E64/E65*100</f>
        <v>8.026377654439425</v>
      </c>
      <c r="G64" s="89">
        <v>0</v>
      </c>
      <c r="H64" s="90">
        <f>G64/G65*100</f>
        <v>0</v>
      </c>
      <c r="I64" s="91">
        <v>0</v>
      </c>
      <c r="J64" s="90">
        <f>I64/I65*100</f>
        <v>0</v>
      </c>
      <c r="K64" s="16">
        <f t="shared" si="15"/>
        <v>8</v>
      </c>
      <c r="L64" s="20">
        <f>K64/K65*100</f>
        <v>1.1220196353436185</v>
      </c>
      <c r="M64" s="30">
        <f t="shared" si="16"/>
        <v>97539.08</v>
      </c>
      <c r="N64" s="20">
        <f>M64/M65*100</f>
        <v>8.007755494860929</v>
      </c>
      <c r="O64" s="13"/>
    </row>
    <row r="65" spans="1:15" ht="12" customHeight="1">
      <c r="A65" s="36"/>
      <c r="B65" s="7" t="s">
        <v>17</v>
      </c>
      <c r="C65" s="92">
        <f aca="true" t="shared" si="17" ref="C65:N65">SUM(C56:C64)</f>
        <v>709</v>
      </c>
      <c r="D65" s="93">
        <f t="shared" si="17"/>
        <v>100</v>
      </c>
      <c r="E65" s="94">
        <f t="shared" si="17"/>
        <v>1215231.6300000001</v>
      </c>
      <c r="F65" s="93">
        <f t="shared" si="17"/>
        <v>100</v>
      </c>
      <c r="G65" s="92">
        <f t="shared" si="17"/>
        <v>4</v>
      </c>
      <c r="H65" s="93">
        <f t="shared" si="17"/>
        <v>100</v>
      </c>
      <c r="I65" s="94">
        <f t="shared" si="17"/>
        <v>2826.04</v>
      </c>
      <c r="J65" s="93">
        <f t="shared" si="17"/>
        <v>100</v>
      </c>
      <c r="K65" s="21">
        <f t="shared" si="17"/>
        <v>713</v>
      </c>
      <c r="L65" s="22">
        <f t="shared" si="17"/>
        <v>100.00000000000001</v>
      </c>
      <c r="M65" s="31">
        <f t="shared" si="17"/>
        <v>1218057.6700000002</v>
      </c>
      <c r="N65" s="22">
        <f t="shared" si="17"/>
        <v>99.99999999999999</v>
      </c>
      <c r="O65" s="23"/>
    </row>
    <row r="66" spans="1:16" ht="12" customHeight="1">
      <c r="A66" s="34" t="s">
        <v>38</v>
      </c>
      <c r="B66" s="10" t="s">
        <v>7</v>
      </c>
      <c r="C66" s="83">
        <v>21</v>
      </c>
      <c r="D66" s="84">
        <f>C66/C75*100</f>
        <v>5.706521739130435</v>
      </c>
      <c r="E66" s="85">
        <v>1014.97</v>
      </c>
      <c r="F66" s="84">
        <f>E66/E75*100</f>
        <v>0.16666422546989698</v>
      </c>
      <c r="G66" s="83">
        <v>1</v>
      </c>
      <c r="H66" s="84">
        <f>G66/G75*100</f>
        <v>33.33333333333333</v>
      </c>
      <c r="I66" s="85">
        <v>4.6</v>
      </c>
      <c r="J66" s="84">
        <f>I66/I75*100</f>
        <v>0.25106840522440604</v>
      </c>
      <c r="K66" s="11">
        <f>C66+G66</f>
        <v>22</v>
      </c>
      <c r="L66" s="12">
        <f>K66/K75*100</f>
        <v>5.929919137466308</v>
      </c>
      <c r="M66" s="28">
        <f>E66+I66</f>
        <v>1019.57</v>
      </c>
      <c r="N66" s="12">
        <f>M66/M75*100</f>
        <v>0.1669173966557158</v>
      </c>
      <c r="O66" s="13"/>
      <c r="P66" s="14"/>
    </row>
    <row r="67" spans="1:16" ht="12" customHeight="1">
      <c r="A67" s="35"/>
      <c r="B67" s="15" t="s">
        <v>9</v>
      </c>
      <c r="C67" s="86">
        <v>33</v>
      </c>
      <c r="D67" s="87">
        <f>C67/C75*100</f>
        <v>8.967391304347826</v>
      </c>
      <c r="E67" s="88">
        <v>4970.5</v>
      </c>
      <c r="F67" s="87">
        <f>E67/E75*100</f>
        <v>0.8161862249112022</v>
      </c>
      <c r="G67" s="86">
        <v>0</v>
      </c>
      <c r="H67" s="87">
        <f>G67/G75*100</f>
        <v>0</v>
      </c>
      <c r="I67" s="88">
        <v>0</v>
      </c>
      <c r="J67" s="87">
        <f>I67/I75*100</f>
        <v>0</v>
      </c>
      <c r="K67" s="16">
        <f>C67+G67</f>
        <v>33</v>
      </c>
      <c r="L67" s="17">
        <f>K67/K75*100</f>
        <v>8.89487870619946</v>
      </c>
      <c r="M67" s="29">
        <f>E67+I67</f>
        <v>4970.5</v>
      </c>
      <c r="N67" s="17">
        <f>M67/M75*100</f>
        <v>0.8137380661232043</v>
      </c>
      <c r="O67" s="13"/>
      <c r="P67" s="14"/>
    </row>
    <row r="68" spans="1:16" ht="12" customHeight="1">
      <c r="A68" s="35"/>
      <c r="B68" s="15" t="s">
        <v>10</v>
      </c>
      <c r="C68" s="86">
        <v>25</v>
      </c>
      <c r="D68" s="87">
        <f>C68/C75*100</f>
        <v>6.7934782608695645</v>
      </c>
      <c r="E68" s="88">
        <v>6076.66</v>
      </c>
      <c r="F68" s="87">
        <f>E68/E75*100</f>
        <v>0.9978244010600354</v>
      </c>
      <c r="G68" s="86">
        <v>0</v>
      </c>
      <c r="H68" s="87">
        <f>G68/G75*100</f>
        <v>0</v>
      </c>
      <c r="I68" s="88">
        <v>0</v>
      </c>
      <c r="J68" s="87">
        <f>I68/I75*100</f>
        <v>0</v>
      </c>
      <c r="K68" s="16">
        <f aca="true" t="shared" si="18" ref="K68:K74">C68+G68</f>
        <v>25</v>
      </c>
      <c r="L68" s="17">
        <f>K68/K75*100</f>
        <v>6.738544474393531</v>
      </c>
      <c r="M68" s="29">
        <f aca="true" t="shared" si="19" ref="M68:M74">E68+I68</f>
        <v>6076.66</v>
      </c>
      <c r="N68" s="17">
        <f>M68/M75*100</f>
        <v>0.9948314167363908</v>
      </c>
      <c r="O68" s="13"/>
      <c r="P68" s="14"/>
    </row>
    <row r="69" spans="1:16" ht="12" customHeight="1">
      <c r="A69" s="35"/>
      <c r="B69" s="15" t="s">
        <v>11</v>
      </c>
      <c r="C69" s="86">
        <v>49</v>
      </c>
      <c r="D69" s="87">
        <f>C69/C75*100</f>
        <v>13.31521739130435</v>
      </c>
      <c r="E69" s="88">
        <v>19179.93</v>
      </c>
      <c r="F69" s="87">
        <f>E69/E75*100</f>
        <v>3.1494607505806487</v>
      </c>
      <c r="G69" s="86">
        <v>1</v>
      </c>
      <c r="H69" s="87">
        <f>G69/G75*100</f>
        <v>33.33333333333333</v>
      </c>
      <c r="I69" s="88">
        <v>330.57</v>
      </c>
      <c r="J69" s="87">
        <f>I69/I75*100</f>
        <v>18.04253972065911</v>
      </c>
      <c r="K69" s="16">
        <f t="shared" si="18"/>
        <v>50</v>
      </c>
      <c r="L69" s="17">
        <f>K69/K75*100</f>
        <v>13.477088948787062</v>
      </c>
      <c r="M69" s="29">
        <f t="shared" si="19"/>
        <v>19510.5</v>
      </c>
      <c r="N69" s="17">
        <f>M69/M75*100</f>
        <v>3.1941326906944525</v>
      </c>
      <c r="O69" s="13"/>
      <c r="P69" s="14"/>
    </row>
    <row r="70" spans="1:16" ht="12" customHeight="1">
      <c r="A70" s="35"/>
      <c r="B70" s="15" t="s">
        <v>12</v>
      </c>
      <c r="C70" s="86">
        <v>78</v>
      </c>
      <c r="D70" s="87">
        <f>C70/C75*100</f>
        <v>21.195652173913043</v>
      </c>
      <c r="E70" s="88">
        <v>54347.68</v>
      </c>
      <c r="F70" s="87">
        <f>E70/E75*100</f>
        <v>8.924218443191238</v>
      </c>
      <c r="G70" s="86">
        <v>0</v>
      </c>
      <c r="H70" s="87">
        <f>G70/G75*100</f>
        <v>0</v>
      </c>
      <c r="I70" s="88">
        <v>0</v>
      </c>
      <c r="J70" s="87">
        <f>I70/I75*100</f>
        <v>0</v>
      </c>
      <c r="K70" s="16">
        <f t="shared" si="18"/>
        <v>78</v>
      </c>
      <c r="L70" s="17">
        <f>K70/K75*100</f>
        <v>21.024258760107816</v>
      </c>
      <c r="M70" s="29">
        <f t="shared" si="19"/>
        <v>54347.68</v>
      </c>
      <c r="N70" s="17">
        <f>M70/M75*100</f>
        <v>8.897450160241977</v>
      </c>
      <c r="O70" s="13"/>
      <c r="P70" s="14"/>
    </row>
    <row r="71" spans="1:16" ht="12" customHeight="1">
      <c r="A71" s="35"/>
      <c r="B71" s="15" t="s">
        <v>13</v>
      </c>
      <c r="C71" s="86">
        <v>72</v>
      </c>
      <c r="D71" s="87">
        <f>C71/C75*100</f>
        <v>19.565217391304348</v>
      </c>
      <c r="E71" s="88">
        <v>101721.05</v>
      </c>
      <c r="F71" s="87">
        <f>E71/E75*100</f>
        <v>16.703212914898632</v>
      </c>
      <c r="G71" s="86">
        <v>1</v>
      </c>
      <c r="H71" s="87">
        <f>G71/G75*100</f>
        <v>33.33333333333333</v>
      </c>
      <c r="I71" s="88">
        <v>1497</v>
      </c>
      <c r="J71" s="87">
        <f>I71/I75*100</f>
        <v>81.70639187411648</v>
      </c>
      <c r="K71" s="16">
        <f t="shared" si="18"/>
        <v>73</v>
      </c>
      <c r="L71" s="17">
        <f>K71/K75*100</f>
        <v>19.67654986522911</v>
      </c>
      <c r="M71" s="29">
        <f t="shared" si="19"/>
        <v>103218.05</v>
      </c>
      <c r="N71" s="17">
        <f>M71/M75*100</f>
        <v>16.898190603763847</v>
      </c>
      <c r="O71" s="13"/>
      <c r="P71" s="14"/>
    </row>
    <row r="72" spans="1:15" ht="12" customHeight="1">
      <c r="A72" s="35"/>
      <c r="B72" s="15" t="s">
        <v>14</v>
      </c>
      <c r="C72" s="86">
        <v>58</v>
      </c>
      <c r="D72" s="87">
        <f>C72/C75*100</f>
        <v>15.760869565217392</v>
      </c>
      <c r="E72" s="88">
        <v>188511.47</v>
      </c>
      <c r="F72" s="87">
        <f>E72/E75*100</f>
        <v>30.954725893121687</v>
      </c>
      <c r="G72" s="86">
        <v>0</v>
      </c>
      <c r="H72" s="87">
        <f>G72/G75*100</f>
        <v>0</v>
      </c>
      <c r="I72" s="88">
        <v>0</v>
      </c>
      <c r="J72" s="87">
        <f>I72/I75*100</f>
        <v>0</v>
      </c>
      <c r="K72" s="16">
        <f t="shared" si="18"/>
        <v>58</v>
      </c>
      <c r="L72" s="17">
        <f>K72/K75*100</f>
        <v>15.633423180592992</v>
      </c>
      <c r="M72" s="29">
        <f t="shared" si="19"/>
        <v>188511.47</v>
      </c>
      <c r="N72" s="17">
        <f>M72/M75*100</f>
        <v>30.86187688156975</v>
      </c>
      <c r="O72" s="13"/>
    </row>
    <row r="73" spans="1:15" ht="12" customHeight="1">
      <c r="A73" s="35"/>
      <c r="B73" s="15" t="s">
        <v>15</v>
      </c>
      <c r="C73" s="86">
        <v>30</v>
      </c>
      <c r="D73" s="87">
        <f>C73/C75*100</f>
        <v>8.152173913043478</v>
      </c>
      <c r="E73" s="88">
        <v>204798.99</v>
      </c>
      <c r="F73" s="87">
        <f>E73/E75*100</f>
        <v>33.62923539155559</v>
      </c>
      <c r="G73" s="86">
        <v>0</v>
      </c>
      <c r="H73" s="87">
        <f>G73/G75*100</f>
        <v>0</v>
      </c>
      <c r="I73" s="88">
        <v>0</v>
      </c>
      <c r="J73" s="87">
        <f>I73/I75*100</f>
        <v>0</v>
      </c>
      <c r="K73" s="16">
        <f t="shared" si="18"/>
        <v>30</v>
      </c>
      <c r="L73" s="17">
        <f>K73/K75*100</f>
        <v>8.086253369272237</v>
      </c>
      <c r="M73" s="29">
        <f t="shared" si="19"/>
        <v>204798.99</v>
      </c>
      <c r="N73" s="17">
        <f>M73/M75*100</f>
        <v>33.52836416187213</v>
      </c>
      <c r="O73" s="13"/>
    </row>
    <row r="74" spans="1:15" ht="12" customHeight="1">
      <c r="A74" s="35"/>
      <c r="B74" s="18" t="s">
        <v>16</v>
      </c>
      <c r="C74" s="89">
        <v>2</v>
      </c>
      <c r="D74" s="90">
        <f>C74/C75*100</f>
        <v>0.5434782608695652</v>
      </c>
      <c r="E74" s="91">
        <v>28369.67</v>
      </c>
      <c r="F74" s="90">
        <f>E74/E75*100</f>
        <v>4.658471755211062</v>
      </c>
      <c r="G74" s="89">
        <v>0</v>
      </c>
      <c r="H74" s="90">
        <f>G74/G75*100</f>
        <v>0</v>
      </c>
      <c r="I74" s="91">
        <v>0</v>
      </c>
      <c r="J74" s="90">
        <f>I74/I75*100</f>
        <v>0</v>
      </c>
      <c r="K74" s="16">
        <f t="shared" si="18"/>
        <v>2</v>
      </c>
      <c r="L74" s="20">
        <f>K74/K75*100</f>
        <v>0.5390835579514826</v>
      </c>
      <c r="M74" s="30">
        <f t="shared" si="19"/>
        <v>28369.67</v>
      </c>
      <c r="N74" s="20">
        <f>M74/M75*100</f>
        <v>4.6444986223425175</v>
      </c>
      <c r="O74" s="13"/>
    </row>
    <row r="75" spans="1:15" ht="12" customHeight="1">
      <c r="A75" s="36"/>
      <c r="B75" s="7" t="s">
        <v>17</v>
      </c>
      <c r="C75" s="92">
        <f aca="true" t="shared" si="20" ref="C75:N75">SUM(C66:C74)</f>
        <v>368</v>
      </c>
      <c r="D75" s="93">
        <f t="shared" si="20"/>
        <v>100</v>
      </c>
      <c r="E75" s="94">
        <f t="shared" si="20"/>
        <v>608990.92</v>
      </c>
      <c r="F75" s="93">
        <f t="shared" si="20"/>
        <v>99.99999999999999</v>
      </c>
      <c r="G75" s="92">
        <f t="shared" si="20"/>
        <v>3</v>
      </c>
      <c r="H75" s="93">
        <f t="shared" si="20"/>
        <v>99.99999999999999</v>
      </c>
      <c r="I75" s="94">
        <f t="shared" si="20"/>
        <v>1832.17</v>
      </c>
      <c r="J75" s="93">
        <f t="shared" si="20"/>
        <v>100</v>
      </c>
      <c r="K75" s="21">
        <f t="shared" si="20"/>
        <v>371</v>
      </c>
      <c r="L75" s="22">
        <f t="shared" si="20"/>
        <v>100.00000000000001</v>
      </c>
      <c r="M75" s="31">
        <f t="shared" si="20"/>
        <v>610823.0900000001</v>
      </c>
      <c r="N75" s="22">
        <f t="shared" si="20"/>
        <v>100</v>
      </c>
      <c r="O75" s="23"/>
    </row>
    <row r="76" spans="1:16" ht="12" customHeight="1">
      <c r="A76" s="34" t="s">
        <v>39</v>
      </c>
      <c r="B76" s="10" t="s">
        <v>7</v>
      </c>
      <c r="C76" s="83">
        <v>20</v>
      </c>
      <c r="D76" s="84">
        <f>C76/C85*100</f>
        <v>3.64963503649635</v>
      </c>
      <c r="E76" s="85">
        <v>867.63</v>
      </c>
      <c r="F76" s="84">
        <f>E76/E85*100</f>
        <v>0.0649166216502122</v>
      </c>
      <c r="G76" s="83">
        <v>0</v>
      </c>
      <c r="H76" s="84">
        <f>G76/G85*100</f>
        <v>0</v>
      </c>
      <c r="I76" s="85">
        <v>0</v>
      </c>
      <c r="J76" s="84">
        <f>I76/I85*100</f>
        <v>0</v>
      </c>
      <c r="K76" s="11">
        <f>C76+G76</f>
        <v>20</v>
      </c>
      <c r="L76" s="12">
        <f>K76/K85*100</f>
        <v>3.6231884057971016</v>
      </c>
      <c r="M76" s="28">
        <f>E76+I76</f>
        <v>867.63</v>
      </c>
      <c r="N76" s="12">
        <f>M76/M85*100</f>
        <v>0.06485291145456634</v>
      </c>
      <c r="O76" s="13"/>
      <c r="P76" s="14"/>
    </row>
    <row r="77" spans="1:16" ht="12" customHeight="1">
      <c r="A77" s="35"/>
      <c r="B77" s="15" t="s">
        <v>9</v>
      </c>
      <c r="C77" s="86">
        <v>38</v>
      </c>
      <c r="D77" s="87">
        <f>C77/C85*100</f>
        <v>6.934306569343065</v>
      </c>
      <c r="E77" s="88">
        <v>5575.43</v>
      </c>
      <c r="F77" s="87">
        <f>E77/E85*100</f>
        <v>0.4171571751175531</v>
      </c>
      <c r="G77" s="86">
        <v>1</v>
      </c>
      <c r="H77" s="87">
        <f>G77/G85*100</f>
        <v>25</v>
      </c>
      <c r="I77" s="88">
        <v>114</v>
      </c>
      <c r="J77" s="87">
        <f>I77/I85*100</f>
        <v>8.682538957181373</v>
      </c>
      <c r="K77" s="16">
        <f>C77+G77</f>
        <v>39</v>
      </c>
      <c r="L77" s="17">
        <f>K77/K85*100</f>
        <v>7.065217391304348</v>
      </c>
      <c r="M77" s="29">
        <f>E77+I77</f>
        <v>5689.43</v>
      </c>
      <c r="N77" s="17">
        <f>M77/M85*100</f>
        <v>0.425268951070103</v>
      </c>
      <c r="O77" s="13"/>
      <c r="P77" s="14"/>
    </row>
    <row r="78" spans="1:16" ht="12" customHeight="1">
      <c r="A78" s="35"/>
      <c r="B78" s="15" t="s">
        <v>10</v>
      </c>
      <c r="C78" s="86">
        <v>26</v>
      </c>
      <c r="D78" s="87">
        <f>C78/C85*100</f>
        <v>4.744525547445255</v>
      </c>
      <c r="E78" s="88">
        <v>6443.37</v>
      </c>
      <c r="F78" s="87">
        <f>E78/E85*100</f>
        <v>0.4820969911625091</v>
      </c>
      <c r="G78" s="86">
        <v>1</v>
      </c>
      <c r="H78" s="87">
        <f>G78/G85*100</f>
        <v>25</v>
      </c>
      <c r="I78" s="88">
        <v>280.98</v>
      </c>
      <c r="J78" s="87">
        <f>I78/I85*100</f>
        <v>21.400173650779145</v>
      </c>
      <c r="K78" s="16">
        <f aca="true" t="shared" si="21" ref="K78:K84">C78+G78</f>
        <v>27</v>
      </c>
      <c r="L78" s="17">
        <f>K78/K85*100</f>
        <v>4.891304347826087</v>
      </c>
      <c r="M78" s="29">
        <f aca="true" t="shared" si="22" ref="M78:M84">E78+I78</f>
        <v>6724.35</v>
      </c>
      <c r="N78" s="17">
        <f>M78/M85*100</f>
        <v>0.5026263212884677</v>
      </c>
      <c r="O78" s="13"/>
      <c r="P78" s="14"/>
    </row>
    <row r="79" spans="1:16" ht="12" customHeight="1">
      <c r="A79" s="35"/>
      <c r="B79" s="15" t="s">
        <v>11</v>
      </c>
      <c r="C79" s="86">
        <v>45</v>
      </c>
      <c r="D79" s="87">
        <f>C79/C85*100</f>
        <v>8.211678832116789</v>
      </c>
      <c r="E79" s="88">
        <v>17642.04</v>
      </c>
      <c r="F79" s="87">
        <f>E79/E85*100</f>
        <v>1.3199885156321356</v>
      </c>
      <c r="G79" s="86">
        <v>2</v>
      </c>
      <c r="H79" s="87">
        <f>G79/G85*100</f>
        <v>50</v>
      </c>
      <c r="I79" s="88">
        <v>918</v>
      </c>
      <c r="J79" s="87">
        <f>I79/I85*100</f>
        <v>69.91728739203948</v>
      </c>
      <c r="K79" s="16">
        <f t="shared" si="21"/>
        <v>47</v>
      </c>
      <c r="L79" s="17">
        <f>K79/K85*100</f>
        <v>8.51449275362319</v>
      </c>
      <c r="M79" s="29">
        <f t="shared" si="22"/>
        <v>18560.04</v>
      </c>
      <c r="N79" s="17">
        <f>M79/M85*100</f>
        <v>1.3873109859193546</v>
      </c>
      <c r="O79" s="13"/>
      <c r="P79" s="14"/>
    </row>
    <row r="80" spans="1:16" ht="12" customHeight="1">
      <c r="A80" s="35"/>
      <c r="B80" s="15" t="s">
        <v>12</v>
      </c>
      <c r="C80" s="86">
        <v>98</v>
      </c>
      <c r="D80" s="87">
        <f>C80/C85*100</f>
        <v>17.88321167883212</v>
      </c>
      <c r="E80" s="88">
        <v>71250.21</v>
      </c>
      <c r="F80" s="87">
        <f>E80/E85*100</f>
        <v>5.3309854719963194</v>
      </c>
      <c r="G80" s="86">
        <v>0</v>
      </c>
      <c r="H80" s="87">
        <f>G80/G85*100</f>
        <v>0</v>
      </c>
      <c r="I80" s="88">
        <v>0</v>
      </c>
      <c r="J80" s="87">
        <f>I80/I85*100</f>
        <v>0</v>
      </c>
      <c r="K80" s="16">
        <f t="shared" si="21"/>
        <v>98</v>
      </c>
      <c r="L80" s="17">
        <f>K80/K85*100</f>
        <v>17.753623188405797</v>
      </c>
      <c r="M80" s="29">
        <f t="shared" si="22"/>
        <v>71250.21</v>
      </c>
      <c r="N80" s="17">
        <f>M80/M85*100</f>
        <v>5.325753558831827</v>
      </c>
      <c r="O80" s="13"/>
      <c r="P80" s="14"/>
    </row>
    <row r="81" spans="1:16" ht="12" customHeight="1">
      <c r="A81" s="35"/>
      <c r="B81" s="15" t="s">
        <v>13</v>
      </c>
      <c r="C81" s="86">
        <v>101</v>
      </c>
      <c r="D81" s="87">
        <f>C81/C85*100</f>
        <v>18.43065693430657</v>
      </c>
      <c r="E81" s="88">
        <v>142820.14</v>
      </c>
      <c r="F81" s="87">
        <f>E81/E85*100</f>
        <v>10.685892595242601</v>
      </c>
      <c r="G81" s="86">
        <v>0</v>
      </c>
      <c r="H81" s="87">
        <f>G81/G85*100</f>
        <v>0</v>
      </c>
      <c r="I81" s="88">
        <v>0</v>
      </c>
      <c r="J81" s="87">
        <f>I81/I85*100</f>
        <v>0</v>
      </c>
      <c r="K81" s="16">
        <f t="shared" si="21"/>
        <v>101</v>
      </c>
      <c r="L81" s="17">
        <f>K81/K85*100</f>
        <v>18.297101449275363</v>
      </c>
      <c r="M81" s="29">
        <f t="shared" si="22"/>
        <v>142820.14</v>
      </c>
      <c r="N81" s="17">
        <f>M81/M85*100</f>
        <v>10.675405291828048</v>
      </c>
      <c r="O81" s="13"/>
      <c r="P81" s="14"/>
    </row>
    <row r="82" spans="1:15" ht="12" customHeight="1">
      <c r="A82" s="35"/>
      <c r="B82" s="15" t="s">
        <v>14</v>
      </c>
      <c r="C82" s="86">
        <v>132</v>
      </c>
      <c r="D82" s="87">
        <f>C82/C85*100</f>
        <v>24.087591240875913</v>
      </c>
      <c r="E82" s="88">
        <v>417965.82</v>
      </c>
      <c r="F82" s="87">
        <f>E82/E85*100</f>
        <v>31.272465220959045</v>
      </c>
      <c r="G82" s="86">
        <v>0</v>
      </c>
      <c r="H82" s="87">
        <f>G82/G85*100</f>
        <v>0</v>
      </c>
      <c r="I82" s="88">
        <v>0</v>
      </c>
      <c r="J82" s="87">
        <f>I82/I85*100</f>
        <v>0</v>
      </c>
      <c r="K82" s="16">
        <f t="shared" si="21"/>
        <v>132</v>
      </c>
      <c r="L82" s="17">
        <f>K82/K85*100</f>
        <v>23.91304347826087</v>
      </c>
      <c r="M82" s="29">
        <f t="shared" si="22"/>
        <v>417965.82</v>
      </c>
      <c r="N82" s="17">
        <f>M82/M85*100</f>
        <v>31.241773930702276</v>
      </c>
      <c r="O82" s="13"/>
    </row>
    <row r="83" spans="1:15" ht="12" customHeight="1">
      <c r="A83" s="35"/>
      <c r="B83" s="15" t="s">
        <v>15</v>
      </c>
      <c r="C83" s="86">
        <v>76</v>
      </c>
      <c r="D83" s="87">
        <f>C83/C85*100</f>
        <v>13.86861313868613</v>
      </c>
      <c r="E83" s="88">
        <v>503037.08</v>
      </c>
      <c r="F83" s="87">
        <f>E83/E85*100</f>
        <v>37.63755033641936</v>
      </c>
      <c r="G83" s="86">
        <v>0</v>
      </c>
      <c r="H83" s="87">
        <f>G83/G85*100</f>
        <v>0</v>
      </c>
      <c r="I83" s="88">
        <v>0</v>
      </c>
      <c r="J83" s="87">
        <f>I83/I85*100</f>
        <v>0</v>
      </c>
      <c r="K83" s="16">
        <f t="shared" si="21"/>
        <v>76</v>
      </c>
      <c r="L83" s="17">
        <f>K83/K85*100</f>
        <v>13.768115942028986</v>
      </c>
      <c r="M83" s="29">
        <f t="shared" si="22"/>
        <v>503037.08</v>
      </c>
      <c r="N83" s="17">
        <f>M83/M85*100</f>
        <v>37.60061225130944</v>
      </c>
      <c r="O83" s="13"/>
    </row>
    <row r="84" spans="1:15" ht="12" customHeight="1">
      <c r="A84" s="35"/>
      <c r="B84" s="18" t="s">
        <v>16</v>
      </c>
      <c r="C84" s="89">
        <v>12</v>
      </c>
      <c r="D84" s="90">
        <f>C84/C85*100</f>
        <v>2.18978102189781</v>
      </c>
      <c r="E84" s="91">
        <v>170928.09</v>
      </c>
      <c r="F84" s="90">
        <f>E84/E85*100</f>
        <v>12.788947071820267</v>
      </c>
      <c r="G84" s="89">
        <v>0</v>
      </c>
      <c r="H84" s="90">
        <f>G84/G85*100</f>
        <v>0</v>
      </c>
      <c r="I84" s="91">
        <v>0</v>
      </c>
      <c r="J84" s="90">
        <f>I84/I85*100</f>
        <v>0</v>
      </c>
      <c r="K84" s="16">
        <f t="shared" si="21"/>
        <v>12</v>
      </c>
      <c r="L84" s="20">
        <f>K84/K85*100</f>
        <v>2.1739130434782608</v>
      </c>
      <c r="M84" s="30">
        <f t="shared" si="22"/>
        <v>170928.09</v>
      </c>
      <c r="N84" s="20">
        <f>M84/M85*100</f>
        <v>12.776395797595919</v>
      </c>
      <c r="O84" s="13"/>
    </row>
    <row r="85" spans="1:15" ht="12" customHeight="1">
      <c r="A85" s="36"/>
      <c r="B85" s="7" t="s">
        <v>17</v>
      </c>
      <c r="C85" s="92">
        <f aca="true" t="shared" si="23" ref="C85:N85">SUM(C76:C84)</f>
        <v>548</v>
      </c>
      <c r="D85" s="93">
        <f t="shared" si="23"/>
        <v>100</v>
      </c>
      <c r="E85" s="85">
        <f t="shared" si="23"/>
        <v>1336529.81</v>
      </c>
      <c r="F85" s="93">
        <f t="shared" si="23"/>
        <v>100</v>
      </c>
      <c r="G85" s="92">
        <f t="shared" si="23"/>
        <v>4</v>
      </c>
      <c r="H85" s="93">
        <f t="shared" si="23"/>
        <v>100</v>
      </c>
      <c r="I85" s="85">
        <f t="shared" si="23"/>
        <v>1312.98</v>
      </c>
      <c r="J85" s="93">
        <f t="shared" si="23"/>
        <v>100</v>
      </c>
      <c r="K85" s="21">
        <f t="shared" si="23"/>
        <v>552</v>
      </c>
      <c r="L85" s="22">
        <f t="shared" si="23"/>
        <v>100.00000000000001</v>
      </c>
      <c r="M85" s="28">
        <f t="shared" si="23"/>
        <v>1337842.79</v>
      </c>
      <c r="N85" s="22">
        <f t="shared" si="23"/>
        <v>100.00000000000001</v>
      </c>
      <c r="O85" s="23"/>
    </row>
    <row r="86" spans="1:16" ht="12" customHeight="1">
      <c r="A86" s="34" t="s">
        <v>40</v>
      </c>
      <c r="B86" s="10" t="s">
        <v>7</v>
      </c>
      <c r="C86" s="83">
        <v>152</v>
      </c>
      <c r="D86" s="84">
        <f>C86/C95*100</f>
        <v>5.353997886579782</v>
      </c>
      <c r="E86" s="85">
        <v>8888.28</v>
      </c>
      <c r="F86" s="84">
        <f>E86/E95*100</f>
        <v>0.17378740743110788</v>
      </c>
      <c r="G86" s="83">
        <v>5</v>
      </c>
      <c r="H86" s="84">
        <f>G86/G95*100</f>
        <v>12.82051282051282</v>
      </c>
      <c r="I86" s="85">
        <v>223.88</v>
      </c>
      <c r="J86" s="84">
        <f>I86/I95*100</f>
        <v>0.4358190801858051</v>
      </c>
      <c r="K86" s="11">
        <f>C86+G86</f>
        <v>157</v>
      </c>
      <c r="L86" s="12">
        <f>K86/K95*100</f>
        <v>5.455177206393329</v>
      </c>
      <c r="M86" s="28">
        <f>E86+I86</f>
        <v>9112.16</v>
      </c>
      <c r="N86" s="12">
        <f>M86/M95*100</f>
        <v>0.17639309956890803</v>
      </c>
      <c r="O86" s="13"/>
      <c r="P86" s="14"/>
    </row>
    <row r="87" spans="1:16" ht="12" customHeight="1">
      <c r="A87" s="35"/>
      <c r="B87" s="15" t="s">
        <v>9</v>
      </c>
      <c r="C87" s="86">
        <v>331</v>
      </c>
      <c r="D87" s="87">
        <f>C87/C95*100</f>
        <v>11.659034871433603</v>
      </c>
      <c r="E87" s="88">
        <v>51386.13</v>
      </c>
      <c r="F87" s="87">
        <f>E87/E95*100</f>
        <v>1.0047233334928551</v>
      </c>
      <c r="G87" s="86">
        <v>6</v>
      </c>
      <c r="H87" s="87">
        <f>G87/G95*100</f>
        <v>15.384615384615385</v>
      </c>
      <c r="I87" s="88">
        <v>886.93</v>
      </c>
      <c r="J87" s="87">
        <f>I87/I95*100</f>
        <v>1.7265544791370202</v>
      </c>
      <c r="K87" s="16">
        <f>C87+G87</f>
        <v>337</v>
      </c>
      <c r="L87" s="17">
        <f>K87/K95*100</f>
        <v>11.709520500347463</v>
      </c>
      <c r="M87" s="29">
        <f>E87+I87</f>
        <v>52273.06</v>
      </c>
      <c r="N87" s="17">
        <f>M87/M95*100</f>
        <v>1.0119013578944511</v>
      </c>
      <c r="O87" s="13"/>
      <c r="P87" s="14"/>
    </row>
    <row r="88" spans="1:16" ht="12" customHeight="1">
      <c r="A88" s="35"/>
      <c r="B88" s="15" t="s">
        <v>10</v>
      </c>
      <c r="C88" s="86">
        <v>236</v>
      </c>
      <c r="D88" s="87">
        <f>C88/C95*100</f>
        <v>8.312786192321239</v>
      </c>
      <c r="E88" s="88">
        <v>58768.09</v>
      </c>
      <c r="F88" s="87">
        <f>E88/E95*100</f>
        <v>1.149058535597215</v>
      </c>
      <c r="G88" s="86">
        <v>6</v>
      </c>
      <c r="H88" s="87">
        <f>G88/G95*100</f>
        <v>15.384615384615385</v>
      </c>
      <c r="I88" s="88">
        <v>1459.42</v>
      </c>
      <c r="J88" s="87">
        <f>I88/I95*100</f>
        <v>2.841000008954653</v>
      </c>
      <c r="K88" s="16">
        <f aca="true" t="shared" si="24" ref="K88:K94">C88+G88</f>
        <v>242</v>
      </c>
      <c r="L88" s="17">
        <f>K88/K95*100</f>
        <v>8.408617095205004</v>
      </c>
      <c r="M88" s="29">
        <f aca="true" t="shared" si="25" ref="M88:M94">E88+I88</f>
        <v>60227.509999999995</v>
      </c>
      <c r="N88" s="17">
        <f>M88/M95*100</f>
        <v>1.165883519189457</v>
      </c>
      <c r="O88" s="13"/>
      <c r="P88" s="14"/>
    </row>
    <row r="89" spans="1:16" ht="12" customHeight="1">
      <c r="A89" s="35"/>
      <c r="B89" s="15" t="s">
        <v>11</v>
      </c>
      <c r="C89" s="86">
        <v>386</v>
      </c>
      <c r="D89" s="87">
        <f>C89/C95*100</f>
        <v>13.596336738288128</v>
      </c>
      <c r="E89" s="88">
        <v>149800.84</v>
      </c>
      <c r="F89" s="87">
        <f>E89/E95*100</f>
        <v>2.9289693410426088</v>
      </c>
      <c r="G89" s="86">
        <v>2</v>
      </c>
      <c r="H89" s="87">
        <f>G89/G95*100</f>
        <v>5.128205128205128</v>
      </c>
      <c r="I89" s="88">
        <v>930</v>
      </c>
      <c r="J89" s="87">
        <f>I89/I95*100</f>
        <v>1.8103972868179325</v>
      </c>
      <c r="K89" s="16">
        <f t="shared" si="24"/>
        <v>388</v>
      </c>
      <c r="L89" s="17">
        <f>K89/K95*100</f>
        <v>13.481584433634469</v>
      </c>
      <c r="M89" s="29">
        <f t="shared" si="25"/>
        <v>150730.84</v>
      </c>
      <c r="N89" s="17">
        <f>M89/M95*100</f>
        <v>2.9178460505769372</v>
      </c>
      <c r="O89" s="13"/>
      <c r="P89" s="14"/>
    </row>
    <row r="90" spans="1:16" ht="12" customHeight="1">
      <c r="A90" s="35"/>
      <c r="B90" s="15" t="s">
        <v>12</v>
      </c>
      <c r="C90" s="86">
        <v>506</v>
      </c>
      <c r="D90" s="87">
        <f>C90/C95*100</f>
        <v>17.82317717506164</v>
      </c>
      <c r="E90" s="88">
        <v>366216.42</v>
      </c>
      <c r="F90" s="87">
        <f>E90/E95*100</f>
        <v>7.160418235080545</v>
      </c>
      <c r="G90" s="86">
        <v>7</v>
      </c>
      <c r="H90" s="87">
        <f>G90/G95*100</f>
        <v>17.94871794871795</v>
      </c>
      <c r="I90" s="88">
        <v>5086.56</v>
      </c>
      <c r="J90" s="87">
        <f>I90/I95*100</f>
        <v>9.901821960469489</v>
      </c>
      <c r="K90" s="16">
        <f t="shared" si="24"/>
        <v>513</v>
      </c>
      <c r="L90" s="17">
        <f>K90/K95*100</f>
        <v>17.82487838776928</v>
      </c>
      <c r="M90" s="29">
        <f t="shared" si="25"/>
        <v>371302.98</v>
      </c>
      <c r="N90" s="17">
        <f>M90/M95*100</f>
        <v>7.187679268293386</v>
      </c>
      <c r="O90" s="13"/>
      <c r="P90" s="14"/>
    </row>
    <row r="91" spans="1:16" ht="12" customHeight="1">
      <c r="A91" s="35"/>
      <c r="B91" s="15" t="s">
        <v>13</v>
      </c>
      <c r="C91" s="86">
        <v>469</v>
      </c>
      <c r="D91" s="87">
        <f>C91/C95*100</f>
        <v>16.51990137372314</v>
      </c>
      <c r="E91" s="88">
        <v>663209.1</v>
      </c>
      <c r="F91" s="87">
        <f>E91/E95*100</f>
        <v>12.967344646401594</v>
      </c>
      <c r="G91" s="86">
        <v>4</v>
      </c>
      <c r="H91" s="87">
        <f>G91/G95*100</f>
        <v>10.256410256410255</v>
      </c>
      <c r="I91" s="88">
        <v>5581.96</v>
      </c>
      <c r="J91" s="87">
        <f>I91/I95*100</f>
        <v>10.866199181856159</v>
      </c>
      <c r="K91" s="16">
        <f t="shared" si="24"/>
        <v>473</v>
      </c>
      <c r="L91" s="17">
        <f>K91/K95*100</f>
        <v>16.435024322446143</v>
      </c>
      <c r="M91" s="29">
        <f t="shared" si="25"/>
        <v>668791.0599999999</v>
      </c>
      <c r="N91" s="17">
        <f>M91/M95*100</f>
        <v>12.946450461512477</v>
      </c>
      <c r="O91" s="13"/>
      <c r="P91" s="14"/>
    </row>
    <row r="92" spans="1:15" ht="12" customHeight="1">
      <c r="A92" s="35"/>
      <c r="B92" s="15" t="s">
        <v>14</v>
      </c>
      <c r="C92" s="86">
        <v>494</v>
      </c>
      <c r="D92" s="87">
        <f>C92/C95*100</f>
        <v>17.40049313138429</v>
      </c>
      <c r="E92" s="88">
        <v>1565552.15</v>
      </c>
      <c r="F92" s="87">
        <f>E92/E95*100</f>
        <v>30.610337359612526</v>
      </c>
      <c r="G92" s="86">
        <v>7</v>
      </c>
      <c r="H92" s="87">
        <f>G92/G95*100</f>
        <v>17.94871794871795</v>
      </c>
      <c r="I92" s="88">
        <v>23533.19</v>
      </c>
      <c r="J92" s="87">
        <f>I92/I95*100</f>
        <v>45.811207877603124</v>
      </c>
      <c r="K92" s="16">
        <f t="shared" si="24"/>
        <v>501</v>
      </c>
      <c r="L92" s="17">
        <f>K92/K95*100</f>
        <v>17.40792216817234</v>
      </c>
      <c r="M92" s="29">
        <f t="shared" si="25"/>
        <v>1589085.3399999999</v>
      </c>
      <c r="N92" s="17">
        <f>M92/M95*100</f>
        <v>30.76149766928061</v>
      </c>
      <c r="O92" s="13"/>
    </row>
    <row r="93" spans="1:15" ht="12" customHeight="1">
      <c r="A93" s="35"/>
      <c r="B93" s="15" t="s">
        <v>15</v>
      </c>
      <c r="C93" s="86">
        <v>203</v>
      </c>
      <c r="D93" s="87">
        <f>C93/C95*100</f>
        <v>7.150405072208524</v>
      </c>
      <c r="E93" s="88">
        <v>1400143.72</v>
      </c>
      <c r="F93" s="87">
        <f>E93/E95*100</f>
        <v>27.376201821921338</v>
      </c>
      <c r="G93" s="86">
        <v>2</v>
      </c>
      <c r="H93" s="87">
        <f>G93/G95*100</f>
        <v>5.128205128205128</v>
      </c>
      <c r="I93" s="88">
        <v>13668</v>
      </c>
      <c r="J93" s="87">
        <f>I93/I95*100</f>
        <v>26.607000124975812</v>
      </c>
      <c r="K93" s="16">
        <f t="shared" si="24"/>
        <v>205</v>
      </c>
      <c r="L93" s="17">
        <f>K93/K95*100</f>
        <v>7.123002084781098</v>
      </c>
      <c r="M93" s="29">
        <f t="shared" si="25"/>
        <v>1413811.72</v>
      </c>
      <c r="N93" s="17">
        <f>M93/M95*100</f>
        <v>27.368552735866043</v>
      </c>
      <c r="O93" s="13"/>
    </row>
    <row r="94" spans="1:15" ht="12" customHeight="1">
      <c r="A94" s="35"/>
      <c r="B94" s="18" t="s">
        <v>16</v>
      </c>
      <c r="C94" s="89">
        <v>62</v>
      </c>
      <c r="D94" s="90">
        <f>C94/C95*100</f>
        <v>2.1838675589996477</v>
      </c>
      <c r="E94" s="91">
        <v>850490.99</v>
      </c>
      <c r="F94" s="90">
        <f>E94/E95*100</f>
        <v>16.62915931942021</v>
      </c>
      <c r="G94" s="89">
        <v>0</v>
      </c>
      <c r="H94" s="90">
        <f>G94/G95*100</f>
        <v>0</v>
      </c>
      <c r="I94" s="91">
        <v>0</v>
      </c>
      <c r="J94" s="90">
        <f>I94/I95*100</f>
        <v>0</v>
      </c>
      <c r="K94" s="16">
        <f t="shared" si="24"/>
        <v>62</v>
      </c>
      <c r="L94" s="20">
        <f>K94/K95*100</f>
        <v>2.1542738012508686</v>
      </c>
      <c r="M94" s="30">
        <f t="shared" si="25"/>
        <v>850490.99</v>
      </c>
      <c r="N94" s="20">
        <f>M94/M95*100</f>
        <v>16.463795837817724</v>
      </c>
      <c r="O94" s="13"/>
    </row>
    <row r="95" spans="1:15" ht="12" customHeight="1">
      <c r="A95" s="36"/>
      <c r="B95" s="7" t="s">
        <v>17</v>
      </c>
      <c r="C95" s="92">
        <f>SUM(C86:C94)</f>
        <v>2839</v>
      </c>
      <c r="D95" s="93">
        <f aca="true" t="shared" si="26" ref="D95:N95">SUM(D86:D94)</f>
        <v>100.00000000000001</v>
      </c>
      <c r="E95" s="85">
        <f t="shared" si="26"/>
        <v>5114455.72</v>
      </c>
      <c r="F95" s="93">
        <f t="shared" si="26"/>
        <v>100</v>
      </c>
      <c r="G95" s="92">
        <f t="shared" si="26"/>
        <v>39</v>
      </c>
      <c r="H95" s="93">
        <f t="shared" si="26"/>
        <v>99.99999999999999</v>
      </c>
      <c r="I95" s="85">
        <f t="shared" si="26"/>
        <v>51369.94</v>
      </c>
      <c r="J95" s="93">
        <f t="shared" si="26"/>
        <v>99.99999999999999</v>
      </c>
      <c r="K95" s="21">
        <f t="shared" si="26"/>
        <v>2878</v>
      </c>
      <c r="L95" s="22">
        <f t="shared" si="26"/>
        <v>100</v>
      </c>
      <c r="M95" s="28">
        <f t="shared" si="26"/>
        <v>5165825.66</v>
      </c>
      <c r="N95" s="22">
        <f t="shared" si="26"/>
        <v>100</v>
      </c>
      <c r="O95" s="23"/>
    </row>
    <row r="96" spans="1:16" ht="12" customHeight="1">
      <c r="A96" s="34" t="s">
        <v>41</v>
      </c>
      <c r="B96" s="10" t="s">
        <v>7</v>
      </c>
      <c r="C96" s="83">
        <v>4</v>
      </c>
      <c r="D96" s="84">
        <f>C96/C105*100</f>
        <v>1.6064257028112447</v>
      </c>
      <c r="E96" s="85">
        <v>163.24</v>
      </c>
      <c r="F96" s="84">
        <f>E96/E105*100</f>
        <v>0.025018585771563667</v>
      </c>
      <c r="G96" s="83">
        <v>0</v>
      </c>
      <c r="H96" s="84">
        <f>G96/G105*100</f>
        <v>0</v>
      </c>
      <c r="I96" s="85">
        <v>0</v>
      </c>
      <c r="J96" s="84">
        <f>I96/I105*100</f>
        <v>0</v>
      </c>
      <c r="K96" s="11">
        <f>C96+G96</f>
        <v>4</v>
      </c>
      <c r="L96" s="12">
        <f>K96/K105*100</f>
        <v>1.593625498007968</v>
      </c>
      <c r="M96" s="28">
        <f>E96+I96</f>
        <v>163.24</v>
      </c>
      <c r="N96" s="12">
        <f>M96/M105*100</f>
        <v>0.024860541711873997</v>
      </c>
      <c r="O96" s="13"/>
      <c r="P96" s="14"/>
    </row>
    <row r="97" spans="1:16" ht="12" customHeight="1">
      <c r="A97" s="35"/>
      <c r="B97" s="15" t="s">
        <v>9</v>
      </c>
      <c r="C97" s="86">
        <v>11</v>
      </c>
      <c r="D97" s="87">
        <f>C97/C105*100</f>
        <v>4.417670682730924</v>
      </c>
      <c r="E97" s="88">
        <v>1706.71</v>
      </c>
      <c r="F97" s="87">
        <f>E97/E105*100</f>
        <v>0.2615748010425473</v>
      </c>
      <c r="G97" s="86">
        <v>0</v>
      </c>
      <c r="H97" s="87">
        <f>G97/G105*100</f>
        <v>0</v>
      </c>
      <c r="I97" s="88">
        <v>0</v>
      </c>
      <c r="J97" s="87">
        <f>I97/I105*100</f>
        <v>0</v>
      </c>
      <c r="K97" s="16">
        <f>C97+G97</f>
        <v>11</v>
      </c>
      <c r="L97" s="17">
        <f>K97/K105*100</f>
        <v>4.382470119521913</v>
      </c>
      <c r="M97" s="29">
        <f>E97+I97</f>
        <v>1706.71</v>
      </c>
      <c r="N97" s="17">
        <f>M97/M105*100</f>
        <v>0.2599224157380083</v>
      </c>
      <c r="O97" s="13"/>
      <c r="P97" s="14"/>
    </row>
    <row r="98" spans="1:16" ht="12" customHeight="1">
      <c r="A98" s="35"/>
      <c r="B98" s="15" t="s">
        <v>10</v>
      </c>
      <c r="C98" s="86">
        <v>7</v>
      </c>
      <c r="D98" s="87">
        <f>C98/C105*100</f>
        <v>2.8112449799196786</v>
      </c>
      <c r="E98" s="88">
        <v>1535</v>
      </c>
      <c r="F98" s="87">
        <f>E98/E105*100</f>
        <v>0.2352580811035912</v>
      </c>
      <c r="G98" s="86">
        <v>0</v>
      </c>
      <c r="H98" s="87">
        <f>G98/G105*100</f>
        <v>0</v>
      </c>
      <c r="I98" s="88">
        <v>0</v>
      </c>
      <c r="J98" s="87">
        <f>I98/I105*100</f>
        <v>0</v>
      </c>
      <c r="K98" s="16">
        <f aca="true" t="shared" si="27" ref="K98:K104">C98+G98</f>
        <v>7</v>
      </c>
      <c r="L98" s="17">
        <f>K98/K105*100</f>
        <v>2.788844621513944</v>
      </c>
      <c r="M98" s="29">
        <f aca="true" t="shared" si="28" ref="M98:M104">E98+I98</f>
        <v>1535</v>
      </c>
      <c r="N98" s="17">
        <f>M98/M105*100</f>
        <v>0.23377194025806536</v>
      </c>
      <c r="O98" s="13"/>
      <c r="P98" s="14"/>
    </row>
    <row r="99" spans="1:16" ht="12" customHeight="1">
      <c r="A99" s="35"/>
      <c r="B99" s="15" t="s">
        <v>11</v>
      </c>
      <c r="C99" s="86">
        <v>19</v>
      </c>
      <c r="D99" s="87">
        <f>C99/C105*100</f>
        <v>7.630522088353414</v>
      </c>
      <c r="E99" s="88">
        <v>7754.87</v>
      </c>
      <c r="F99" s="87">
        <f>E99/E105*100</f>
        <v>1.1885314888650202</v>
      </c>
      <c r="G99" s="86">
        <v>0</v>
      </c>
      <c r="H99" s="87">
        <f>G99/G105*100</f>
        <v>0</v>
      </c>
      <c r="I99" s="88">
        <v>0</v>
      </c>
      <c r="J99" s="87">
        <f>I99/I105*100</f>
        <v>0</v>
      </c>
      <c r="K99" s="16">
        <f t="shared" si="27"/>
        <v>19</v>
      </c>
      <c r="L99" s="17">
        <f>K99/K105*100</f>
        <v>7.569721115537849</v>
      </c>
      <c r="M99" s="29">
        <f t="shared" si="28"/>
        <v>7754.87</v>
      </c>
      <c r="N99" s="17">
        <f>M99/M105*100</f>
        <v>1.1810234569049272</v>
      </c>
      <c r="O99" s="13"/>
      <c r="P99" s="14"/>
    </row>
    <row r="100" spans="1:16" ht="12" customHeight="1">
      <c r="A100" s="35"/>
      <c r="B100" s="15" t="s">
        <v>12</v>
      </c>
      <c r="C100" s="86">
        <v>39</v>
      </c>
      <c r="D100" s="87">
        <f>C100/C105*100</f>
        <v>15.66265060240964</v>
      </c>
      <c r="E100" s="88">
        <v>27505.53</v>
      </c>
      <c r="F100" s="87">
        <f>E100/E105*100</f>
        <v>4.215568864845121</v>
      </c>
      <c r="G100" s="86">
        <v>0</v>
      </c>
      <c r="H100" s="87">
        <f>G100/G105*100</f>
        <v>0</v>
      </c>
      <c r="I100" s="88">
        <v>0</v>
      </c>
      <c r="J100" s="87">
        <f>I100/I105*100</f>
        <v>0</v>
      </c>
      <c r="K100" s="16">
        <f t="shared" si="27"/>
        <v>39</v>
      </c>
      <c r="L100" s="17">
        <f>K100/K105*100</f>
        <v>15.53784860557769</v>
      </c>
      <c r="M100" s="29">
        <f t="shared" si="28"/>
        <v>27505.53</v>
      </c>
      <c r="N100" s="17">
        <f>M100/M105*100</f>
        <v>4.1889388377370835</v>
      </c>
      <c r="O100" s="13"/>
      <c r="P100" s="14"/>
    </row>
    <row r="101" spans="1:16" ht="12" customHeight="1">
      <c r="A101" s="35"/>
      <c r="B101" s="15" t="s">
        <v>13</v>
      </c>
      <c r="C101" s="86">
        <v>59</v>
      </c>
      <c r="D101" s="87">
        <f>C101/C105*100</f>
        <v>23.694779116465863</v>
      </c>
      <c r="E101" s="88">
        <v>83329.15</v>
      </c>
      <c r="F101" s="87">
        <f>E101/E105*100</f>
        <v>12.771241647552648</v>
      </c>
      <c r="G101" s="86">
        <v>1</v>
      </c>
      <c r="H101" s="87">
        <f>G101/G105*100</f>
        <v>50</v>
      </c>
      <c r="I101" s="88">
        <v>1334.93</v>
      </c>
      <c r="J101" s="87">
        <f>I101/I105*100</f>
        <v>32.1830406974081</v>
      </c>
      <c r="K101" s="16">
        <f t="shared" si="27"/>
        <v>60</v>
      </c>
      <c r="L101" s="17">
        <f>K101/K105*100</f>
        <v>23.904382470119522</v>
      </c>
      <c r="M101" s="29">
        <f t="shared" si="28"/>
        <v>84664.07999999999</v>
      </c>
      <c r="N101" s="17">
        <f>M101/M105*100</f>
        <v>12.893867264992876</v>
      </c>
      <c r="O101" s="13"/>
      <c r="P101" s="14"/>
    </row>
    <row r="102" spans="1:15" ht="12" customHeight="1">
      <c r="A102" s="35"/>
      <c r="B102" s="15" t="s">
        <v>14</v>
      </c>
      <c r="C102" s="86">
        <v>79</v>
      </c>
      <c r="D102" s="87">
        <f>C102/C105*100</f>
        <v>31.72690763052209</v>
      </c>
      <c r="E102" s="88">
        <v>252072.17</v>
      </c>
      <c r="F102" s="87">
        <f>E102/E105*100</f>
        <v>38.6332345366894</v>
      </c>
      <c r="G102" s="86">
        <v>1</v>
      </c>
      <c r="H102" s="87">
        <f>G102/G105*100</f>
        <v>50</v>
      </c>
      <c r="I102" s="88">
        <v>2813</v>
      </c>
      <c r="J102" s="87">
        <f>I102/I105*100</f>
        <v>67.8169593025919</v>
      </c>
      <c r="K102" s="16">
        <f t="shared" si="27"/>
        <v>80</v>
      </c>
      <c r="L102" s="17">
        <f>K102/K105*100</f>
        <v>31.872509960159363</v>
      </c>
      <c r="M102" s="29">
        <f t="shared" si="28"/>
        <v>254885.17</v>
      </c>
      <c r="N102" s="17">
        <f>M102/M105*100</f>
        <v>38.81759005466243</v>
      </c>
      <c r="O102" s="13"/>
    </row>
    <row r="103" spans="1:15" ht="12" customHeight="1">
      <c r="A103" s="35"/>
      <c r="B103" s="15" t="s">
        <v>15</v>
      </c>
      <c r="C103" s="86">
        <v>23</v>
      </c>
      <c r="D103" s="87">
        <f>C103/C105*100</f>
        <v>9.236947791164658</v>
      </c>
      <c r="E103" s="88">
        <v>155933.92</v>
      </c>
      <c r="F103" s="87">
        <f>E103/E105*100</f>
        <v>23.89883700205922</v>
      </c>
      <c r="G103" s="86">
        <v>0</v>
      </c>
      <c r="H103" s="87">
        <f>G103/G105*100</f>
        <v>0</v>
      </c>
      <c r="I103" s="88">
        <v>0</v>
      </c>
      <c r="J103" s="87">
        <f>I103/I105*100</f>
        <v>0</v>
      </c>
      <c r="K103" s="16">
        <f t="shared" si="27"/>
        <v>23</v>
      </c>
      <c r="L103" s="17">
        <f>K103/K105*100</f>
        <v>9.163346613545817</v>
      </c>
      <c r="M103" s="29">
        <f t="shared" si="28"/>
        <v>155933.92</v>
      </c>
      <c r="N103" s="17">
        <f>M103/M105*100</f>
        <v>23.74786646934589</v>
      </c>
      <c r="O103" s="13"/>
    </row>
    <row r="104" spans="1:15" ht="12" customHeight="1">
      <c r="A104" s="35"/>
      <c r="B104" s="18" t="s">
        <v>16</v>
      </c>
      <c r="C104" s="89">
        <v>8</v>
      </c>
      <c r="D104" s="90">
        <f>C104/C105*100</f>
        <v>3.2128514056224895</v>
      </c>
      <c r="E104" s="91">
        <v>122474.34</v>
      </c>
      <c r="F104" s="90">
        <f>E104/E105*100</f>
        <v>18.77073499207088</v>
      </c>
      <c r="G104" s="89">
        <v>0</v>
      </c>
      <c r="H104" s="90">
        <f>G104/G105*100</f>
        <v>0</v>
      </c>
      <c r="I104" s="91">
        <v>0</v>
      </c>
      <c r="J104" s="90">
        <f>I104/I105*100</f>
        <v>0</v>
      </c>
      <c r="K104" s="16">
        <f t="shared" si="27"/>
        <v>8</v>
      </c>
      <c r="L104" s="20">
        <f>K104/K105*100</f>
        <v>3.187250996015936</v>
      </c>
      <c r="M104" s="30">
        <f t="shared" si="28"/>
        <v>122474.34</v>
      </c>
      <c r="N104" s="20">
        <f>M104/M105*100</f>
        <v>18.65215901864885</v>
      </c>
      <c r="O104" s="13"/>
    </row>
    <row r="105" spans="1:15" ht="12" customHeight="1">
      <c r="A105" s="36"/>
      <c r="B105" s="7" t="s">
        <v>17</v>
      </c>
      <c r="C105" s="92">
        <f aca="true" t="shared" si="29" ref="C105:N105">SUM(C96:C104)</f>
        <v>249</v>
      </c>
      <c r="D105" s="93">
        <f t="shared" si="29"/>
        <v>100</v>
      </c>
      <c r="E105" s="85">
        <f t="shared" si="29"/>
        <v>652474.93</v>
      </c>
      <c r="F105" s="93">
        <f t="shared" si="29"/>
        <v>100</v>
      </c>
      <c r="G105" s="92">
        <f t="shared" si="29"/>
        <v>2</v>
      </c>
      <c r="H105" s="93">
        <f t="shared" si="29"/>
        <v>100</v>
      </c>
      <c r="I105" s="85">
        <f t="shared" si="29"/>
        <v>4147.93</v>
      </c>
      <c r="J105" s="93">
        <f t="shared" si="29"/>
        <v>100</v>
      </c>
      <c r="K105" s="21">
        <f t="shared" si="29"/>
        <v>251</v>
      </c>
      <c r="L105" s="22">
        <f t="shared" si="29"/>
        <v>99.99999999999999</v>
      </c>
      <c r="M105" s="28">
        <f t="shared" si="29"/>
        <v>656622.86</v>
      </c>
      <c r="N105" s="22">
        <f t="shared" si="29"/>
        <v>100</v>
      </c>
      <c r="O105" s="23"/>
    </row>
    <row r="106" spans="1:16" ht="12" customHeight="1">
      <c r="A106" s="34" t="s">
        <v>42</v>
      </c>
      <c r="B106" s="10" t="s">
        <v>7</v>
      </c>
      <c r="C106" s="83">
        <v>184</v>
      </c>
      <c r="D106" s="84">
        <f>C106/C115*100</f>
        <v>13.105413105413104</v>
      </c>
      <c r="E106" s="85">
        <v>13194.74</v>
      </c>
      <c r="F106" s="84">
        <f>E106/E115*100</f>
        <v>0.7429012514622269</v>
      </c>
      <c r="G106" s="83">
        <v>1</v>
      </c>
      <c r="H106" s="84">
        <f>G106/G115*100</f>
        <v>8.333333333333332</v>
      </c>
      <c r="I106" s="85">
        <v>76</v>
      </c>
      <c r="J106" s="84">
        <f>I106/I115*100</f>
        <v>1.1704912983212692</v>
      </c>
      <c r="K106" s="11">
        <f>C106+G106</f>
        <v>185</v>
      </c>
      <c r="L106" s="12">
        <f>K106/K115*100</f>
        <v>13.064971751412429</v>
      </c>
      <c r="M106" s="28">
        <f>E106+I106</f>
        <v>13270.74</v>
      </c>
      <c r="N106" s="12">
        <f>M106/M115*100</f>
        <v>0.7444587170845162</v>
      </c>
      <c r="O106" s="13"/>
      <c r="P106" s="14"/>
    </row>
    <row r="107" spans="1:16" ht="12" customHeight="1">
      <c r="A107" s="35"/>
      <c r="B107" s="15" t="s">
        <v>9</v>
      </c>
      <c r="C107" s="86">
        <v>179</v>
      </c>
      <c r="D107" s="87">
        <f>C107/C115*100</f>
        <v>12.749287749287749</v>
      </c>
      <c r="E107" s="88">
        <v>41820.55</v>
      </c>
      <c r="F107" s="87">
        <f>E107/E115*100</f>
        <v>2.354615470394917</v>
      </c>
      <c r="G107" s="86">
        <v>2</v>
      </c>
      <c r="H107" s="87">
        <f>G107/G115*100</f>
        <v>16.666666666666664</v>
      </c>
      <c r="I107" s="88">
        <v>435</v>
      </c>
      <c r="J107" s="87">
        <f>I107/I115*100</f>
        <v>6.699522562759895</v>
      </c>
      <c r="K107" s="16">
        <f>C107+G107</f>
        <v>181</v>
      </c>
      <c r="L107" s="17">
        <f>K107/K115*100</f>
        <v>12.782485875706215</v>
      </c>
      <c r="M107" s="29">
        <f>E107+I107</f>
        <v>42255.55</v>
      </c>
      <c r="N107" s="17">
        <f>M107/M115*100</f>
        <v>2.3704414782220606</v>
      </c>
      <c r="O107" s="13"/>
      <c r="P107" s="14"/>
    </row>
    <row r="108" spans="1:16" ht="12" customHeight="1">
      <c r="A108" s="35"/>
      <c r="B108" s="15" t="s">
        <v>10</v>
      </c>
      <c r="C108" s="86">
        <v>150</v>
      </c>
      <c r="D108" s="87">
        <f>C108/C115*100</f>
        <v>10.683760683760683</v>
      </c>
      <c r="E108" s="88">
        <v>52781.76</v>
      </c>
      <c r="F108" s="87">
        <f>E108/E115*100</f>
        <v>2.971762653783167</v>
      </c>
      <c r="G108" s="86">
        <v>1</v>
      </c>
      <c r="H108" s="87">
        <f>G108/G115*100</f>
        <v>8.333333333333332</v>
      </c>
      <c r="I108" s="88">
        <v>261</v>
      </c>
      <c r="J108" s="87">
        <f>I108/I115*100</f>
        <v>4.019713537655937</v>
      </c>
      <c r="K108" s="16">
        <f aca="true" t="shared" si="30" ref="K108:K114">C108+G108</f>
        <v>151</v>
      </c>
      <c r="L108" s="17">
        <f>K108/K115*100</f>
        <v>10.663841807909606</v>
      </c>
      <c r="M108" s="29">
        <f aca="true" t="shared" si="31" ref="M108:M114">E108+I108</f>
        <v>53042.76</v>
      </c>
      <c r="N108" s="17">
        <f>M108/M115*100</f>
        <v>2.9755797385994973</v>
      </c>
      <c r="O108" s="13"/>
      <c r="P108" s="14"/>
    </row>
    <row r="109" spans="1:16" ht="12" customHeight="1">
      <c r="A109" s="35"/>
      <c r="B109" s="15" t="s">
        <v>11</v>
      </c>
      <c r="C109" s="86">
        <v>199</v>
      </c>
      <c r="D109" s="87">
        <f>C109/C115*100</f>
        <v>14.173789173789173</v>
      </c>
      <c r="E109" s="88">
        <v>123409.76</v>
      </c>
      <c r="F109" s="87">
        <f>E109/E115*100</f>
        <v>6.948319189817538</v>
      </c>
      <c r="G109" s="86">
        <v>4</v>
      </c>
      <c r="H109" s="87">
        <f>G109/G115*100</f>
        <v>33.33333333333333</v>
      </c>
      <c r="I109" s="88">
        <v>1461</v>
      </c>
      <c r="J109" s="87">
        <f>I109/I115*100</f>
        <v>22.50115509009703</v>
      </c>
      <c r="K109" s="16">
        <f t="shared" si="30"/>
        <v>203</v>
      </c>
      <c r="L109" s="17">
        <f>K109/K115*100</f>
        <v>14.336158192090394</v>
      </c>
      <c r="M109" s="29">
        <f t="shared" si="31"/>
        <v>124870.76</v>
      </c>
      <c r="N109" s="17">
        <f>M109/M115*100</f>
        <v>7.004969262525565</v>
      </c>
      <c r="O109" s="13"/>
      <c r="P109" s="14"/>
    </row>
    <row r="110" spans="1:16" ht="12" customHeight="1">
      <c r="A110" s="35"/>
      <c r="B110" s="15" t="s">
        <v>12</v>
      </c>
      <c r="C110" s="86">
        <v>304</v>
      </c>
      <c r="D110" s="87">
        <f>C110/C115*100</f>
        <v>21.65242165242165</v>
      </c>
      <c r="E110" s="88">
        <v>404979.09</v>
      </c>
      <c r="F110" s="87">
        <f>E110/E115*100</f>
        <v>22.8014703417448</v>
      </c>
      <c r="G110" s="86">
        <v>3</v>
      </c>
      <c r="H110" s="87">
        <f>G110/G115*100</f>
        <v>25</v>
      </c>
      <c r="I110" s="88">
        <v>2789</v>
      </c>
      <c r="J110" s="87">
        <f>I110/I115*100</f>
        <v>42.95395040813184</v>
      </c>
      <c r="K110" s="16">
        <f t="shared" si="30"/>
        <v>307</v>
      </c>
      <c r="L110" s="17">
        <f>K110/K115*100</f>
        <v>21.680790960451976</v>
      </c>
      <c r="M110" s="29">
        <f t="shared" si="31"/>
        <v>407768.09</v>
      </c>
      <c r="N110" s="17">
        <f>M110/M115*100</f>
        <v>22.874874283529294</v>
      </c>
      <c r="O110" s="13"/>
      <c r="P110" s="14"/>
    </row>
    <row r="111" spans="1:16" ht="12" customHeight="1">
      <c r="A111" s="35"/>
      <c r="B111" s="15" t="s">
        <v>13</v>
      </c>
      <c r="C111" s="86">
        <v>253</v>
      </c>
      <c r="D111" s="87">
        <f>C111/C115*100</f>
        <v>18.019943019943018</v>
      </c>
      <c r="E111" s="88">
        <v>589203.68</v>
      </c>
      <c r="F111" s="87">
        <f>E111/E115*100</f>
        <v>33.1738367893683</v>
      </c>
      <c r="G111" s="86">
        <v>1</v>
      </c>
      <c r="H111" s="87">
        <f>G111/G115*100</f>
        <v>8.333333333333332</v>
      </c>
      <c r="I111" s="88">
        <v>1471</v>
      </c>
      <c r="J111" s="87">
        <f>I111/I115*100</f>
        <v>22.65516710303404</v>
      </c>
      <c r="K111" s="16">
        <f t="shared" si="30"/>
        <v>254</v>
      </c>
      <c r="L111" s="17">
        <f>K111/K115*100</f>
        <v>17.937853107344633</v>
      </c>
      <c r="M111" s="29">
        <f t="shared" si="31"/>
        <v>590674.68</v>
      </c>
      <c r="N111" s="17">
        <f>M111/M115*100</f>
        <v>33.13552330066803</v>
      </c>
      <c r="O111" s="13"/>
      <c r="P111" s="14"/>
    </row>
    <row r="112" spans="1:15" ht="12" customHeight="1">
      <c r="A112" s="35"/>
      <c r="B112" s="15" t="s">
        <v>14</v>
      </c>
      <c r="C112" s="86">
        <v>130</v>
      </c>
      <c r="D112" s="87">
        <f>C112/C115*100</f>
        <v>9.25925925925926</v>
      </c>
      <c r="E112" s="88">
        <v>516813.96</v>
      </c>
      <c r="F112" s="87">
        <f>E112/E115*100</f>
        <v>29.098090425211048</v>
      </c>
      <c r="G112" s="86">
        <v>0</v>
      </c>
      <c r="H112" s="87">
        <f>G112/G115*100</f>
        <v>0</v>
      </c>
      <c r="I112" s="88">
        <v>0</v>
      </c>
      <c r="J112" s="87">
        <f>I112/I115*100</f>
        <v>0</v>
      </c>
      <c r="K112" s="16">
        <f t="shared" si="30"/>
        <v>130</v>
      </c>
      <c r="L112" s="17">
        <f>K112/K115*100</f>
        <v>9.180790960451978</v>
      </c>
      <c r="M112" s="29">
        <f t="shared" si="31"/>
        <v>516813.96</v>
      </c>
      <c r="N112" s="17">
        <f>M112/M115*100</f>
        <v>28.992102748827005</v>
      </c>
      <c r="O112" s="13"/>
    </row>
    <row r="113" spans="1:15" ht="12" customHeight="1">
      <c r="A113" s="35"/>
      <c r="B113" s="15" t="s">
        <v>15</v>
      </c>
      <c r="C113" s="86">
        <v>5</v>
      </c>
      <c r="D113" s="87">
        <f>C113/C115*100</f>
        <v>0.3561253561253561</v>
      </c>
      <c r="E113" s="88">
        <v>33906</v>
      </c>
      <c r="F113" s="87">
        <f>E113/E115*100</f>
        <v>1.9090038782180068</v>
      </c>
      <c r="G113" s="86">
        <v>0</v>
      </c>
      <c r="H113" s="87">
        <f>G113/G115*100</f>
        <v>0</v>
      </c>
      <c r="I113" s="88">
        <v>0</v>
      </c>
      <c r="J113" s="87">
        <f>I113/I115*100</f>
        <v>0</v>
      </c>
      <c r="K113" s="16">
        <f t="shared" si="30"/>
        <v>5</v>
      </c>
      <c r="L113" s="17">
        <f>K113/K115*100</f>
        <v>0.3531073446327684</v>
      </c>
      <c r="M113" s="29">
        <f t="shared" si="31"/>
        <v>33906</v>
      </c>
      <c r="N113" s="17">
        <f>M113/M115*100</f>
        <v>1.9020504705440393</v>
      </c>
      <c r="O113" s="13"/>
    </row>
    <row r="114" spans="1:15" ht="12" customHeight="1">
      <c r="A114" s="35"/>
      <c r="B114" s="18" t="s">
        <v>16</v>
      </c>
      <c r="C114" s="89">
        <v>0</v>
      </c>
      <c r="D114" s="90">
        <f>C114/C115*100</f>
        <v>0</v>
      </c>
      <c r="E114" s="91">
        <v>0</v>
      </c>
      <c r="F114" s="90">
        <f>E114/E115*100</f>
        <v>0</v>
      </c>
      <c r="G114" s="89">
        <v>0</v>
      </c>
      <c r="H114" s="90">
        <f>G114/G115*100</f>
        <v>0</v>
      </c>
      <c r="I114" s="91">
        <v>0</v>
      </c>
      <c r="J114" s="90">
        <f>I114/I115*100</f>
        <v>0</v>
      </c>
      <c r="K114" s="16">
        <f t="shared" si="30"/>
        <v>0</v>
      </c>
      <c r="L114" s="20">
        <f>K114/K115*100</f>
        <v>0</v>
      </c>
      <c r="M114" s="30">
        <f t="shared" si="31"/>
        <v>0</v>
      </c>
      <c r="N114" s="20">
        <f>M114/M115*100</f>
        <v>0</v>
      </c>
      <c r="O114" s="13"/>
    </row>
    <row r="115" spans="1:15" ht="12" customHeight="1">
      <c r="A115" s="36"/>
      <c r="B115" s="7" t="s">
        <v>17</v>
      </c>
      <c r="C115" s="92">
        <f aca="true" t="shared" si="32" ref="C115:N115">SUM(C106:C114)</f>
        <v>1404</v>
      </c>
      <c r="D115" s="93">
        <f t="shared" si="32"/>
        <v>99.99999999999999</v>
      </c>
      <c r="E115" s="85">
        <f t="shared" si="32"/>
        <v>1776109.54</v>
      </c>
      <c r="F115" s="93">
        <f t="shared" si="32"/>
        <v>99.99999999999999</v>
      </c>
      <c r="G115" s="92">
        <f t="shared" si="32"/>
        <v>12</v>
      </c>
      <c r="H115" s="93">
        <f t="shared" si="32"/>
        <v>99.99999999999999</v>
      </c>
      <c r="I115" s="85">
        <f t="shared" si="32"/>
        <v>6493</v>
      </c>
      <c r="J115" s="93">
        <f t="shared" si="32"/>
        <v>100</v>
      </c>
      <c r="K115" s="21">
        <f t="shared" si="32"/>
        <v>1416</v>
      </c>
      <c r="L115" s="22">
        <f t="shared" si="32"/>
        <v>100</v>
      </c>
      <c r="M115" s="28">
        <f t="shared" si="32"/>
        <v>1782602.54</v>
      </c>
      <c r="N115" s="22">
        <f t="shared" si="32"/>
        <v>100</v>
      </c>
      <c r="O115" s="23"/>
    </row>
    <row r="116" spans="1:16" ht="12" customHeight="1">
      <c r="A116" s="34" t="s">
        <v>43</v>
      </c>
      <c r="B116" s="10" t="s">
        <v>7</v>
      </c>
      <c r="C116" s="83">
        <v>89</v>
      </c>
      <c r="D116" s="84">
        <f>C116/C125*100</f>
        <v>9.22279792746114</v>
      </c>
      <c r="E116" s="85">
        <v>5212.23</v>
      </c>
      <c r="F116" s="84">
        <f>E116/E125*100</f>
        <v>0.3655281003842862</v>
      </c>
      <c r="G116" s="83">
        <v>2</v>
      </c>
      <c r="H116" s="84">
        <f>G116/G125*100</f>
        <v>16.666666666666664</v>
      </c>
      <c r="I116" s="85">
        <v>28</v>
      </c>
      <c r="J116" s="84">
        <f>I116/I125*100</f>
        <v>0.30594706460181537</v>
      </c>
      <c r="K116" s="11">
        <f>C116+G116</f>
        <v>91</v>
      </c>
      <c r="L116" s="12">
        <f>K116/K125*100</f>
        <v>9.31422722620266</v>
      </c>
      <c r="M116" s="28">
        <f>E116+I116</f>
        <v>5240.23</v>
      </c>
      <c r="N116" s="12">
        <f>M116/M125*100</f>
        <v>0.36514813981215205</v>
      </c>
      <c r="O116" s="13"/>
      <c r="P116" s="14"/>
    </row>
    <row r="117" spans="1:16" ht="12" customHeight="1">
      <c r="A117" s="35"/>
      <c r="B117" s="15" t="s">
        <v>9</v>
      </c>
      <c r="C117" s="86">
        <v>158</v>
      </c>
      <c r="D117" s="87">
        <f>C117/C125*100</f>
        <v>16.37305699481865</v>
      </c>
      <c r="E117" s="88">
        <v>30111.86</v>
      </c>
      <c r="F117" s="87">
        <f>E117/E125*100</f>
        <v>2.111712450301996</v>
      </c>
      <c r="G117" s="86">
        <v>4</v>
      </c>
      <c r="H117" s="87">
        <f>G117/G125*100</f>
        <v>33.33333333333333</v>
      </c>
      <c r="I117" s="88">
        <v>675.91</v>
      </c>
      <c r="J117" s="87">
        <f>I117/I125*100</f>
        <v>7.3854528726790365</v>
      </c>
      <c r="K117" s="16">
        <f>C117+G117</f>
        <v>162</v>
      </c>
      <c r="L117" s="17">
        <f>K117/K125*100</f>
        <v>16.581371545547594</v>
      </c>
      <c r="M117" s="29">
        <f>E117+I117</f>
        <v>30787.77</v>
      </c>
      <c r="N117" s="17">
        <f>M117/M125*100</f>
        <v>2.145344182309628</v>
      </c>
      <c r="O117" s="13"/>
      <c r="P117" s="14"/>
    </row>
    <row r="118" spans="1:16" ht="12" customHeight="1">
      <c r="A118" s="35"/>
      <c r="B118" s="15" t="s">
        <v>10</v>
      </c>
      <c r="C118" s="86">
        <v>104</v>
      </c>
      <c r="D118" s="87">
        <f>C118/C125*100</f>
        <v>10.777202072538861</v>
      </c>
      <c r="E118" s="88">
        <v>35116.49</v>
      </c>
      <c r="F118" s="87">
        <f>E118/E125*100</f>
        <v>2.4626817853133462</v>
      </c>
      <c r="G118" s="86">
        <v>0</v>
      </c>
      <c r="H118" s="87">
        <f>G118/G125*100</f>
        <v>0</v>
      </c>
      <c r="I118" s="88">
        <v>0</v>
      </c>
      <c r="J118" s="87">
        <f>I118/I125*100</f>
        <v>0</v>
      </c>
      <c r="K118" s="16">
        <f aca="true" t="shared" si="33" ref="K118:K124">C118+G118</f>
        <v>104</v>
      </c>
      <c r="L118" s="17">
        <f>K118/K125*100</f>
        <v>10.644831115660185</v>
      </c>
      <c r="M118" s="29">
        <f aca="true" t="shared" si="34" ref="M118:M124">E118+I118</f>
        <v>35116.49</v>
      </c>
      <c r="N118" s="17">
        <f>M118/M125*100</f>
        <v>2.4469767548813772</v>
      </c>
      <c r="O118" s="13"/>
      <c r="P118" s="14"/>
    </row>
    <row r="119" spans="1:16" ht="12" customHeight="1">
      <c r="A119" s="35"/>
      <c r="B119" s="15" t="s">
        <v>11</v>
      </c>
      <c r="C119" s="86">
        <v>137</v>
      </c>
      <c r="D119" s="87">
        <f>C119/C125*100</f>
        <v>14.196891191709845</v>
      </c>
      <c r="E119" s="88">
        <v>101645.45</v>
      </c>
      <c r="F119" s="87">
        <f>E119/E125*100</f>
        <v>7.128286405474421</v>
      </c>
      <c r="G119" s="86">
        <v>1</v>
      </c>
      <c r="H119" s="87">
        <f>G119/G125*100</f>
        <v>8.333333333333332</v>
      </c>
      <c r="I119" s="88">
        <v>430</v>
      </c>
      <c r="J119" s="87">
        <f>I119/I125*100</f>
        <v>4.698472777813593</v>
      </c>
      <c r="K119" s="16">
        <f t="shared" si="33"/>
        <v>138</v>
      </c>
      <c r="L119" s="17">
        <f>K119/K125*100</f>
        <v>14.124872057318322</v>
      </c>
      <c r="M119" s="29">
        <f t="shared" si="34"/>
        <v>102075.45</v>
      </c>
      <c r="N119" s="17">
        <f>M119/M125*100</f>
        <v>7.112790982072989</v>
      </c>
      <c r="O119" s="13"/>
      <c r="P119" s="14"/>
    </row>
    <row r="120" spans="1:16" ht="12" customHeight="1">
      <c r="A120" s="35"/>
      <c r="B120" s="15" t="s">
        <v>12</v>
      </c>
      <c r="C120" s="86">
        <v>271</v>
      </c>
      <c r="D120" s="87">
        <f>C120/C125*100</f>
        <v>28.082901554404145</v>
      </c>
      <c r="E120" s="88">
        <v>460762.37</v>
      </c>
      <c r="F120" s="87">
        <f>E120/E125*100</f>
        <v>32.312770893583284</v>
      </c>
      <c r="G120" s="86">
        <v>3</v>
      </c>
      <c r="H120" s="87">
        <f>G120/G125*100</f>
        <v>25</v>
      </c>
      <c r="I120" s="88">
        <v>1805</v>
      </c>
      <c r="J120" s="87">
        <f>I120/I125*100</f>
        <v>19.722658985938455</v>
      </c>
      <c r="K120" s="16">
        <f t="shared" si="33"/>
        <v>274</v>
      </c>
      <c r="L120" s="17">
        <f>K120/K125*100</f>
        <v>28.04503582395087</v>
      </c>
      <c r="M120" s="29">
        <f t="shared" si="34"/>
        <v>462567.37</v>
      </c>
      <c r="N120" s="17">
        <f>M120/M125*100</f>
        <v>32.23248114935785</v>
      </c>
      <c r="O120" s="13"/>
      <c r="P120" s="14"/>
    </row>
    <row r="121" spans="1:16" ht="12" customHeight="1">
      <c r="A121" s="35"/>
      <c r="B121" s="15" t="s">
        <v>13</v>
      </c>
      <c r="C121" s="86">
        <v>174</v>
      </c>
      <c r="D121" s="87">
        <f>C121/C125*100</f>
        <v>18.031088082901555</v>
      </c>
      <c r="E121" s="88">
        <v>600906.72</v>
      </c>
      <c r="F121" s="87">
        <f>E121/E125*100</f>
        <v>42.14094387042632</v>
      </c>
      <c r="G121" s="86">
        <v>1</v>
      </c>
      <c r="H121" s="87">
        <f>G121/G125*100</f>
        <v>8.333333333333332</v>
      </c>
      <c r="I121" s="88">
        <v>3232</v>
      </c>
      <c r="J121" s="87">
        <f>I121/I125*100</f>
        <v>35.3150325997524</v>
      </c>
      <c r="K121" s="16">
        <f t="shared" si="33"/>
        <v>175</v>
      </c>
      <c r="L121" s="17">
        <f>K121/K125*100</f>
        <v>17.911975435005118</v>
      </c>
      <c r="M121" s="29">
        <f t="shared" si="34"/>
        <v>604138.72</v>
      </c>
      <c r="N121" s="17">
        <f>M121/M125*100</f>
        <v>42.09741362430554</v>
      </c>
      <c r="O121" s="13"/>
      <c r="P121" s="14"/>
    </row>
    <row r="122" spans="1:15" ht="12" customHeight="1">
      <c r="A122" s="35"/>
      <c r="B122" s="15" t="s">
        <v>14</v>
      </c>
      <c r="C122" s="86">
        <v>31</v>
      </c>
      <c r="D122" s="87">
        <f>C122/C125*100</f>
        <v>3.2124352331606216</v>
      </c>
      <c r="E122" s="88">
        <v>170548.97</v>
      </c>
      <c r="F122" s="87">
        <f>E122/E125*100</f>
        <v>11.96041637199368</v>
      </c>
      <c r="G122" s="86">
        <v>1</v>
      </c>
      <c r="H122" s="87">
        <f>G122/G125*100</f>
        <v>8.333333333333332</v>
      </c>
      <c r="I122" s="88">
        <v>2981</v>
      </c>
      <c r="J122" s="87">
        <f>I122/I125*100</f>
        <v>32.5724356992147</v>
      </c>
      <c r="K122" s="16">
        <f t="shared" si="33"/>
        <v>32</v>
      </c>
      <c r="L122" s="17">
        <f>K122/K125*100</f>
        <v>3.2753326509723646</v>
      </c>
      <c r="M122" s="29">
        <f t="shared" si="34"/>
        <v>173529.97</v>
      </c>
      <c r="N122" s="17">
        <f>M122/M125*100</f>
        <v>12.091863476824214</v>
      </c>
      <c r="O122" s="13"/>
    </row>
    <row r="123" spans="1:15" ht="12" customHeight="1">
      <c r="A123" s="35"/>
      <c r="B123" s="15" t="s">
        <v>15</v>
      </c>
      <c r="C123" s="86">
        <v>1</v>
      </c>
      <c r="D123" s="87">
        <f>C123/C125*100</f>
        <v>0.10362694300518134</v>
      </c>
      <c r="E123" s="88">
        <v>21641</v>
      </c>
      <c r="F123" s="87">
        <f>E123/E125*100</f>
        <v>1.5176601225226702</v>
      </c>
      <c r="G123" s="86">
        <v>0</v>
      </c>
      <c r="H123" s="87">
        <f>G123/G125*100</f>
        <v>0</v>
      </c>
      <c r="I123" s="88">
        <v>0</v>
      </c>
      <c r="J123" s="87">
        <f>I123/I125*100</f>
        <v>0</v>
      </c>
      <c r="K123" s="16">
        <f t="shared" si="33"/>
        <v>1</v>
      </c>
      <c r="L123" s="17">
        <f>K123/K125*100</f>
        <v>0.1023541453428864</v>
      </c>
      <c r="M123" s="29">
        <f t="shared" si="34"/>
        <v>21641</v>
      </c>
      <c r="N123" s="17">
        <f>M123/M125*100</f>
        <v>1.5079816904362562</v>
      </c>
      <c r="O123" s="13"/>
    </row>
    <row r="124" spans="1:15" ht="12" customHeight="1">
      <c r="A124" s="35"/>
      <c r="B124" s="18" t="s">
        <v>16</v>
      </c>
      <c r="C124" s="89">
        <v>0</v>
      </c>
      <c r="D124" s="90">
        <f>C124/C125*100</f>
        <v>0</v>
      </c>
      <c r="E124" s="91">
        <v>0</v>
      </c>
      <c r="F124" s="90">
        <f>E124/E125*100</f>
        <v>0</v>
      </c>
      <c r="G124" s="89">
        <v>0</v>
      </c>
      <c r="H124" s="90">
        <f>G124/G125*100</f>
        <v>0</v>
      </c>
      <c r="I124" s="91">
        <v>0</v>
      </c>
      <c r="J124" s="90">
        <f>I124/I125*100</f>
        <v>0</v>
      </c>
      <c r="K124" s="16">
        <f t="shared" si="33"/>
        <v>0</v>
      </c>
      <c r="L124" s="20">
        <f>K124/K125*100</f>
        <v>0</v>
      </c>
      <c r="M124" s="30">
        <f t="shared" si="34"/>
        <v>0</v>
      </c>
      <c r="N124" s="20">
        <f>M124/M125*100</f>
        <v>0</v>
      </c>
      <c r="O124" s="13"/>
    </row>
    <row r="125" spans="1:15" ht="12" customHeight="1">
      <c r="A125" s="36"/>
      <c r="B125" s="7" t="s">
        <v>17</v>
      </c>
      <c r="C125" s="92">
        <f aca="true" t="shared" si="35" ref="C125:N125">SUM(C116:C124)</f>
        <v>965</v>
      </c>
      <c r="D125" s="93">
        <f t="shared" si="35"/>
        <v>100.00000000000001</v>
      </c>
      <c r="E125" s="94">
        <f t="shared" si="35"/>
        <v>1425945.0899999999</v>
      </c>
      <c r="F125" s="93">
        <f t="shared" si="35"/>
        <v>100</v>
      </c>
      <c r="G125" s="92">
        <f t="shared" si="35"/>
        <v>12</v>
      </c>
      <c r="H125" s="93">
        <f t="shared" si="35"/>
        <v>99.99999999999999</v>
      </c>
      <c r="I125" s="94">
        <f t="shared" si="35"/>
        <v>9151.91</v>
      </c>
      <c r="J125" s="93">
        <f t="shared" si="35"/>
        <v>100</v>
      </c>
      <c r="K125" s="21">
        <f t="shared" si="35"/>
        <v>977</v>
      </c>
      <c r="L125" s="22">
        <f t="shared" si="35"/>
        <v>100</v>
      </c>
      <c r="M125" s="31">
        <f t="shared" si="35"/>
        <v>1435097</v>
      </c>
      <c r="N125" s="22">
        <f t="shared" si="35"/>
        <v>100</v>
      </c>
      <c r="O125" s="23"/>
    </row>
    <row r="126" spans="1:16" ht="12" customHeight="1">
      <c r="A126" s="34" t="s">
        <v>44</v>
      </c>
      <c r="B126" s="10" t="s">
        <v>7</v>
      </c>
      <c r="C126" s="83">
        <v>20</v>
      </c>
      <c r="D126" s="84">
        <f>C126/C135*100</f>
        <v>3.546099290780142</v>
      </c>
      <c r="E126" s="85">
        <v>1111.43</v>
      </c>
      <c r="F126" s="84">
        <f>E126/E135*100</f>
        <v>0.07566042264238983</v>
      </c>
      <c r="G126" s="83">
        <v>1</v>
      </c>
      <c r="H126" s="84">
        <f>G126/G135*100</f>
        <v>25</v>
      </c>
      <c r="I126" s="85">
        <v>10</v>
      </c>
      <c r="J126" s="84">
        <f>I126/I135*100</f>
        <v>0.27077669587444625</v>
      </c>
      <c r="K126" s="11">
        <f>C126+G126</f>
        <v>21</v>
      </c>
      <c r="L126" s="12">
        <f>K126/K135*100</f>
        <v>3.697183098591549</v>
      </c>
      <c r="M126" s="28">
        <f>E126+I126</f>
        <v>1121.43</v>
      </c>
      <c r="N126" s="12">
        <f>M126/M135*100</f>
        <v>0.07614972621191417</v>
      </c>
      <c r="O126" s="13"/>
      <c r="P126" s="14"/>
    </row>
    <row r="127" spans="1:16" ht="12" customHeight="1">
      <c r="A127" s="35"/>
      <c r="B127" s="15" t="s">
        <v>9</v>
      </c>
      <c r="C127" s="86">
        <v>36</v>
      </c>
      <c r="D127" s="87">
        <f>C127/C135*100</f>
        <v>6.382978723404255</v>
      </c>
      <c r="E127" s="88">
        <v>5576.32</v>
      </c>
      <c r="F127" s="87">
        <f>E127/E135*100</f>
        <v>0.3796071079503084</v>
      </c>
      <c r="G127" s="86">
        <v>0</v>
      </c>
      <c r="H127" s="87">
        <f>G127/G135*100</f>
        <v>0</v>
      </c>
      <c r="I127" s="88">
        <v>0</v>
      </c>
      <c r="J127" s="87">
        <f>I127/I135*100</f>
        <v>0</v>
      </c>
      <c r="K127" s="16">
        <f>C127+G127</f>
        <v>36</v>
      </c>
      <c r="L127" s="17">
        <f>K127/K135*100</f>
        <v>6.338028169014084</v>
      </c>
      <c r="M127" s="29">
        <f>E127+I127</f>
        <v>5576.32</v>
      </c>
      <c r="N127" s="17">
        <f>M127/M135*100</f>
        <v>0.37865514679473633</v>
      </c>
      <c r="O127" s="13"/>
      <c r="P127" s="14"/>
    </row>
    <row r="128" spans="1:16" ht="12" customHeight="1">
      <c r="A128" s="35"/>
      <c r="B128" s="15" t="s">
        <v>10</v>
      </c>
      <c r="C128" s="86">
        <v>42</v>
      </c>
      <c r="D128" s="87">
        <f>C128/C135*100</f>
        <v>7.446808510638298</v>
      </c>
      <c r="E128" s="88">
        <v>10119.28</v>
      </c>
      <c r="F128" s="87">
        <f>E128/E135*100</f>
        <v>0.6888683962432924</v>
      </c>
      <c r="G128" s="86">
        <v>1</v>
      </c>
      <c r="H128" s="87">
        <f>G128/G135*100</f>
        <v>25</v>
      </c>
      <c r="I128" s="88">
        <v>293.08</v>
      </c>
      <c r="J128" s="87">
        <f>I128/I135*100</f>
        <v>7.93592340268827</v>
      </c>
      <c r="K128" s="16">
        <f aca="true" t="shared" si="36" ref="K128:K134">C128+G128</f>
        <v>43</v>
      </c>
      <c r="L128" s="17">
        <f>K128/K135*100</f>
        <v>7.570422535211267</v>
      </c>
      <c r="M128" s="29">
        <f aca="true" t="shared" si="37" ref="M128:M134">E128+I128</f>
        <v>10412.36</v>
      </c>
      <c r="N128" s="17">
        <f>M128/M135*100</f>
        <v>0.7070422257473821</v>
      </c>
      <c r="O128" s="13"/>
      <c r="P128" s="14"/>
    </row>
    <row r="129" spans="1:16" ht="12" customHeight="1">
      <c r="A129" s="35"/>
      <c r="B129" s="15" t="s">
        <v>11</v>
      </c>
      <c r="C129" s="86">
        <v>55</v>
      </c>
      <c r="D129" s="87">
        <f>C129/C135*100</f>
        <v>9.75177304964539</v>
      </c>
      <c r="E129" s="88">
        <v>21340.22</v>
      </c>
      <c r="F129" s="87">
        <f>E129/E135*100</f>
        <v>1.452732123913859</v>
      </c>
      <c r="G129" s="86">
        <v>1</v>
      </c>
      <c r="H129" s="87">
        <f>G129/G135*100</f>
        <v>25</v>
      </c>
      <c r="I129" s="88">
        <v>347</v>
      </c>
      <c r="J129" s="87">
        <f>I129/I135*100</f>
        <v>9.395951346843285</v>
      </c>
      <c r="K129" s="16">
        <f t="shared" si="36"/>
        <v>56</v>
      </c>
      <c r="L129" s="17">
        <f>K129/K135*100</f>
        <v>9.859154929577464</v>
      </c>
      <c r="M129" s="29">
        <f t="shared" si="37"/>
        <v>21687.22</v>
      </c>
      <c r="N129" s="17">
        <f>M129/M135*100</f>
        <v>1.4726517618554429</v>
      </c>
      <c r="O129" s="13"/>
      <c r="P129" s="14"/>
    </row>
    <row r="130" spans="1:16" ht="12" customHeight="1">
      <c r="A130" s="35"/>
      <c r="B130" s="15" t="s">
        <v>12</v>
      </c>
      <c r="C130" s="86">
        <v>86</v>
      </c>
      <c r="D130" s="87">
        <f>C130/C135*100</f>
        <v>15.24822695035461</v>
      </c>
      <c r="E130" s="88">
        <v>63605.04</v>
      </c>
      <c r="F130" s="87">
        <f>E130/E135*100</f>
        <v>4.329903105536211</v>
      </c>
      <c r="G130" s="86">
        <v>0</v>
      </c>
      <c r="H130" s="87">
        <f>G130/G135*100</f>
        <v>0</v>
      </c>
      <c r="I130" s="88">
        <v>0</v>
      </c>
      <c r="J130" s="87">
        <f>I130/I135*100</f>
        <v>0</v>
      </c>
      <c r="K130" s="16">
        <f t="shared" si="36"/>
        <v>86</v>
      </c>
      <c r="L130" s="17">
        <f>K130/K135*100</f>
        <v>15.140845070422534</v>
      </c>
      <c r="M130" s="29">
        <f t="shared" si="37"/>
        <v>63605.04</v>
      </c>
      <c r="N130" s="17">
        <f>M130/M135*100</f>
        <v>4.319044774705375</v>
      </c>
      <c r="O130" s="13"/>
      <c r="P130" s="14"/>
    </row>
    <row r="131" spans="1:16" ht="12" customHeight="1">
      <c r="A131" s="35"/>
      <c r="B131" s="15" t="s">
        <v>13</v>
      </c>
      <c r="C131" s="86">
        <v>96</v>
      </c>
      <c r="D131" s="87">
        <f>C131/C135*100</f>
        <v>17.02127659574468</v>
      </c>
      <c r="E131" s="88">
        <v>136983.84</v>
      </c>
      <c r="F131" s="87">
        <f>E131/E135*100</f>
        <v>9.325153387597513</v>
      </c>
      <c r="G131" s="86">
        <v>0</v>
      </c>
      <c r="H131" s="87">
        <f>G131/G135*100</f>
        <v>0</v>
      </c>
      <c r="I131" s="88">
        <v>0</v>
      </c>
      <c r="J131" s="87">
        <f>I131/I135*100</f>
        <v>0</v>
      </c>
      <c r="K131" s="16">
        <f t="shared" si="36"/>
        <v>96</v>
      </c>
      <c r="L131" s="17">
        <f>K131/K135*100</f>
        <v>16.901408450704224</v>
      </c>
      <c r="M131" s="29">
        <f t="shared" si="37"/>
        <v>136983.84</v>
      </c>
      <c r="N131" s="17">
        <f>M131/M135*100</f>
        <v>9.301768199046446</v>
      </c>
      <c r="O131" s="13"/>
      <c r="P131" s="14"/>
    </row>
    <row r="132" spans="1:15" ht="12" customHeight="1">
      <c r="A132" s="35"/>
      <c r="B132" s="15" t="s">
        <v>14</v>
      </c>
      <c r="C132" s="86">
        <v>131</v>
      </c>
      <c r="D132" s="87">
        <f>C132/C135*100</f>
        <v>23.22695035460993</v>
      </c>
      <c r="E132" s="88">
        <v>420364.23</v>
      </c>
      <c r="F132" s="87">
        <f>E132/E135*100</f>
        <v>28.616228917289227</v>
      </c>
      <c r="G132" s="86">
        <v>1</v>
      </c>
      <c r="H132" s="87">
        <f>G132/G135*100</f>
        <v>25</v>
      </c>
      <c r="I132" s="88">
        <v>3043</v>
      </c>
      <c r="J132" s="87">
        <f>I132/I135*100</f>
        <v>82.397348554594</v>
      </c>
      <c r="K132" s="16">
        <f t="shared" si="36"/>
        <v>132</v>
      </c>
      <c r="L132" s="17">
        <f>K132/K135*100</f>
        <v>23.239436619718308</v>
      </c>
      <c r="M132" s="29">
        <f t="shared" si="37"/>
        <v>423407.23</v>
      </c>
      <c r="N132" s="17">
        <f>M132/M135*100</f>
        <v>28.751098722742363</v>
      </c>
      <c r="O132" s="13"/>
    </row>
    <row r="133" spans="1:15" ht="12" customHeight="1">
      <c r="A133" s="35"/>
      <c r="B133" s="15" t="s">
        <v>15</v>
      </c>
      <c r="C133" s="86">
        <v>76</v>
      </c>
      <c r="D133" s="87">
        <f>C133/C135*100</f>
        <v>13.47517730496454</v>
      </c>
      <c r="E133" s="88">
        <v>527079.99</v>
      </c>
      <c r="F133" s="87">
        <f>E133/E135*100</f>
        <v>35.88088751405541</v>
      </c>
      <c r="G133" s="86">
        <v>0</v>
      </c>
      <c r="H133" s="87">
        <f>G133/G135*100</f>
        <v>0</v>
      </c>
      <c r="I133" s="88">
        <v>0</v>
      </c>
      <c r="J133" s="87">
        <f>I133/I135*100</f>
        <v>0</v>
      </c>
      <c r="K133" s="16">
        <f t="shared" si="36"/>
        <v>76</v>
      </c>
      <c r="L133" s="17">
        <f>K133/K135*100</f>
        <v>13.380281690140844</v>
      </c>
      <c r="M133" s="29">
        <f t="shared" si="37"/>
        <v>527079.99</v>
      </c>
      <c r="N133" s="17">
        <f>M133/M135*100</f>
        <v>35.79090708316922</v>
      </c>
      <c r="O133" s="13"/>
    </row>
    <row r="134" spans="1:15" ht="12" customHeight="1">
      <c r="A134" s="35"/>
      <c r="B134" s="18" t="s">
        <v>16</v>
      </c>
      <c r="C134" s="89">
        <v>22</v>
      </c>
      <c r="D134" s="90">
        <f>C134/C135*100</f>
        <v>3.900709219858156</v>
      </c>
      <c r="E134" s="91">
        <v>282791.09</v>
      </c>
      <c r="F134" s="90">
        <f>E134/E135*100</f>
        <v>19.25095902477178</v>
      </c>
      <c r="G134" s="89">
        <v>0</v>
      </c>
      <c r="H134" s="90">
        <f>G134/G135*100</f>
        <v>0</v>
      </c>
      <c r="I134" s="91">
        <v>0</v>
      </c>
      <c r="J134" s="90">
        <f>I134/I135*100</f>
        <v>0</v>
      </c>
      <c r="K134" s="16">
        <f t="shared" si="36"/>
        <v>22</v>
      </c>
      <c r="L134" s="20">
        <f>K134/K135*100</f>
        <v>3.873239436619718</v>
      </c>
      <c r="M134" s="30">
        <f t="shared" si="37"/>
        <v>282791.09</v>
      </c>
      <c r="N134" s="20">
        <f>M134/M135*100</f>
        <v>19.202682359727117</v>
      </c>
      <c r="O134" s="13"/>
    </row>
    <row r="135" spans="1:15" ht="12" customHeight="1">
      <c r="A135" s="36"/>
      <c r="B135" s="7" t="s">
        <v>17</v>
      </c>
      <c r="C135" s="92">
        <f aca="true" t="shared" si="38" ref="C135:N135">SUM(C126:C134)</f>
        <v>564</v>
      </c>
      <c r="D135" s="93">
        <f t="shared" si="38"/>
        <v>100</v>
      </c>
      <c r="E135" s="94">
        <f t="shared" si="38"/>
        <v>1468971.4400000002</v>
      </c>
      <c r="F135" s="93">
        <f t="shared" si="38"/>
        <v>100</v>
      </c>
      <c r="G135" s="92">
        <f t="shared" si="38"/>
        <v>4</v>
      </c>
      <c r="H135" s="93">
        <f t="shared" si="38"/>
        <v>100</v>
      </c>
      <c r="I135" s="94">
        <f t="shared" si="38"/>
        <v>3693.08</v>
      </c>
      <c r="J135" s="93">
        <f t="shared" si="38"/>
        <v>100</v>
      </c>
      <c r="K135" s="21">
        <f t="shared" si="38"/>
        <v>568</v>
      </c>
      <c r="L135" s="22">
        <f t="shared" si="38"/>
        <v>99.99999999999999</v>
      </c>
      <c r="M135" s="31">
        <f t="shared" si="38"/>
        <v>1472664.52</v>
      </c>
      <c r="N135" s="22">
        <f t="shared" si="38"/>
        <v>100.00000000000001</v>
      </c>
      <c r="O135" s="23"/>
    </row>
    <row r="136" spans="1:16" ht="12" customHeight="1">
      <c r="A136" s="34" t="s">
        <v>45</v>
      </c>
      <c r="B136" s="10" t="s">
        <v>7</v>
      </c>
      <c r="C136" s="83">
        <v>21</v>
      </c>
      <c r="D136" s="84">
        <f>C136/C145*100</f>
        <v>5.675675675675676</v>
      </c>
      <c r="E136" s="85">
        <v>1130.7</v>
      </c>
      <c r="F136" s="84">
        <f>E136/E145*100</f>
        <v>0.08283207122418242</v>
      </c>
      <c r="G136" s="83">
        <v>0</v>
      </c>
      <c r="H136" s="84">
        <f>G136/G145*100</f>
        <v>0</v>
      </c>
      <c r="I136" s="85">
        <v>0</v>
      </c>
      <c r="J136" s="84">
        <f>I136/I145*100</f>
        <v>0</v>
      </c>
      <c r="K136" s="11">
        <f>C136+G136</f>
        <v>21</v>
      </c>
      <c r="L136" s="12">
        <f>K136/K145*100</f>
        <v>5.64516129032258</v>
      </c>
      <c r="M136" s="28">
        <f>E136+I136</f>
        <v>1130.7</v>
      </c>
      <c r="N136" s="12">
        <f>M136/M145*100</f>
        <v>0.0827725863343258</v>
      </c>
      <c r="O136" s="13"/>
      <c r="P136" s="14"/>
    </row>
    <row r="137" spans="1:16" ht="12" customHeight="1">
      <c r="A137" s="35"/>
      <c r="B137" s="15" t="s">
        <v>9</v>
      </c>
      <c r="C137" s="86">
        <v>23</v>
      </c>
      <c r="D137" s="87">
        <f>C137/C145*100</f>
        <v>6.216216216216217</v>
      </c>
      <c r="E137" s="88">
        <v>3376.67</v>
      </c>
      <c r="F137" s="87">
        <f>E137/E145*100</f>
        <v>0.24736585295883967</v>
      </c>
      <c r="G137" s="86">
        <v>0</v>
      </c>
      <c r="H137" s="87">
        <f>G137/G145*100</f>
        <v>0</v>
      </c>
      <c r="I137" s="88">
        <v>0</v>
      </c>
      <c r="J137" s="87">
        <f>I137/I145*100</f>
        <v>0</v>
      </c>
      <c r="K137" s="16">
        <f>C137+G137</f>
        <v>23</v>
      </c>
      <c r="L137" s="17">
        <f>K137/K145*100</f>
        <v>6.182795698924731</v>
      </c>
      <c r="M137" s="29">
        <f>E137+I137</f>
        <v>3376.67</v>
      </c>
      <c r="N137" s="17">
        <f>M137/M145*100</f>
        <v>0.24718821004468725</v>
      </c>
      <c r="O137" s="13"/>
      <c r="P137" s="14"/>
    </row>
    <row r="138" spans="1:16" ht="12" customHeight="1">
      <c r="A138" s="35"/>
      <c r="B138" s="15" t="s">
        <v>10</v>
      </c>
      <c r="C138" s="86">
        <v>19</v>
      </c>
      <c r="D138" s="87">
        <f>C138/C145*100</f>
        <v>5.135135135135135</v>
      </c>
      <c r="E138" s="88">
        <v>4650.4</v>
      </c>
      <c r="F138" s="87">
        <f>E138/E145*100</f>
        <v>0.3406759211293339</v>
      </c>
      <c r="G138" s="86">
        <v>0</v>
      </c>
      <c r="H138" s="87">
        <f>G138/G145*100</f>
        <v>0</v>
      </c>
      <c r="I138" s="88">
        <v>0</v>
      </c>
      <c r="J138" s="87">
        <f>I138/I145*100</f>
        <v>0</v>
      </c>
      <c r="K138" s="16">
        <f aca="true" t="shared" si="39" ref="K138:K144">C138+G138</f>
        <v>19</v>
      </c>
      <c r="L138" s="17">
        <f>K138/K145*100</f>
        <v>5.10752688172043</v>
      </c>
      <c r="M138" s="29">
        <f aca="true" t="shared" si="40" ref="M138:M144">E138+I138</f>
        <v>4650.4</v>
      </c>
      <c r="N138" s="17">
        <f>M138/M145*100</f>
        <v>0.3404312686735196</v>
      </c>
      <c r="O138" s="13"/>
      <c r="P138" s="14"/>
    </row>
    <row r="139" spans="1:16" ht="12" customHeight="1">
      <c r="A139" s="35"/>
      <c r="B139" s="15" t="s">
        <v>11</v>
      </c>
      <c r="C139" s="86">
        <v>27</v>
      </c>
      <c r="D139" s="87">
        <f>C139/C145*100</f>
        <v>7.297297297297297</v>
      </c>
      <c r="E139" s="88">
        <v>11017.96</v>
      </c>
      <c r="F139" s="87">
        <f>E139/E145*100</f>
        <v>0.8071464114842068</v>
      </c>
      <c r="G139" s="86">
        <v>1</v>
      </c>
      <c r="H139" s="87">
        <f>G139/G145*100</f>
        <v>50</v>
      </c>
      <c r="I139" s="88">
        <v>481</v>
      </c>
      <c r="J139" s="87">
        <f>I139/I145*100</f>
        <v>49.03160040774719</v>
      </c>
      <c r="K139" s="16">
        <f t="shared" si="39"/>
        <v>28</v>
      </c>
      <c r="L139" s="17">
        <f>K139/K145*100</f>
        <v>7.526881720430108</v>
      </c>
      <c r="M139" s="29">
        <f t="shared" si="40"/>
        <v>11498.96</v>
      </c>
      <c r="N139" s="17">
        <f>M139/M145*100</f>
        <v>0.8417782429954531</v>
      </c>
      <c r="O139" s="13"/>
      <c r="P139" s="14"/>
    </row>
    <row r="140" spans="1:16" ht="12" customHeight="1">
      <c r="A140" s="35"/>
      <c r="B140" s="15" t="s">
        <v>12</v>
      </c>
      <c r="C140" s="86">
        <v>48</v>
      </c>
      <c r="D140" s="87">
        <f>C140/C145*100</f>
        <v>12.972972972972974</v>
      </c>
      <c r="E140" s="88">
        <v>36648.34</v>
      </c>
      <c r="F140" s="87">
        <f>E140/E145*100</f>
        <v>2.6847598028902917</v>
      </c>
      <c r="G140" s="86">
        <v>1</v>
      </c>
      <c r="H140" s="87">
        <f>G140/G145*100</f>
        <v>50</v>
      </c>
      <c r="I140" s="88">
        <v>500</v>
      </c>
      <c r="J140" s="87">
        <f>I140/I145*100</f>
        <v>50.9683995922528</v>
      </c>
      <c r="K140" s="16">
        <f t="shared" si="39"/>
        <v>49</v>
      </c>
      <c r="L140" s="17">
        <f>K140/K145*100</f>
        <v>13.172043010752688</v>
      </c>
      <c r="M140" s="29">
        <f t="shared" si="40"/>
        <v>37148.34</v>
      </c>
      <c r="N140" s="17">
        <f>M140/M145*100</f>
        <v>2.7194341379914104</v>
      </c>
      <c r="O140" s="13"/>
      <c r="P140" s="14"/>
    </row>
    <row r="141" spans="1:16" ht="12" customHeight="1">
      <c r="A141" s="35"/>
      <c r="B141" s="15" t="s">
        <v>13</v>
      </c>
      <c r="C141" s="86">
        <v>50</v>
      </c>
      <c r="D141" s="87">
        <f>C141/C145*100</f>
        <v>13.513513513513514</v>
      </c>
      <c r="E141" s="88">
        <v>74126.57</v>
      </c>
      <c r="F141" s="87">
        <f>E141/E145*100</f>
        <v>5.430315137387763</v>
      </c>
      <c r="G141" s="86">
        <v>0</v>
      </c>
      <c r="H141" s="87">
        <f>G141/G145*100</f>
        <v>0</v>
      </c>
      <c r="I141" s="88">
        <v>0</v>
      </c>
      <c r="J141" s="87">
        <f>I141/I145*100</f>
        <v>0</v>
      </c>
      <c r="K141" s="16">
        <f t="shared" si="39"/>
        <v>50</v>
      </c>
      <c r="L141" s="17">
        <f>K141/K145*100</f>
        <v>13.440860215053762</v>
      </c>
      <c r="M141" s="29">
        <f t="shared" si="40"/>
        <v>74126.57</v>
      </c>
      <c r="N141" s="17">
        <f>M141/M145*100</f>
        <v>5.4264154196448615</v>
      </c>
      <c r="O141" s="13"/>
      <c r="P141" s="14"/>
    </row>
    <row r="142" spans="1:15" ht="12" customHeight="1">
      <c r="A142" s="35"/>
      <c r="B142" s="15" t="s">
        <v>14</v>
      </c>
      <c r="C142" s="86">
        <v>86</v>
      </c>
      <c r="D142" s="87">
        <f>C142/C145*100</f>
        <v>23.243243243243246</v>
      </c>
      <c r="E142" s="88">
        <v>287254.76</v>
      </c>
      <c r="F142" s="87">
        <f>E142/E145*100</f>
        <v>21.04351882887187</v>
      </c>
      <c r="G142" s="86">
        <v>0</v>
      </c>
      <c r="H142" s="87">
        <f>G142/G145*100</f>
        <v>0</v>
      </c>
      <c r="I142" s="88">
        <v>0</v>
      </c>
      <c r="J142" s="87">
        <f>I142/I145*100</f>
        <v>0</v>
      </c>
      <c r="K142" s="16">
        <f t="shared" si="39"/>
        <v>86</v>
      </c>
      <c r="L142" s="17">
        <f>K142/K145*100</f>
        <v>23.118279569892472</v>
      </c>
      <c r="M142" s="29">
        <f t="shared" si="40"/>
        <v>287254.76</v>
      </c>
      <c r="N142" s="17">
        <f>M142/M145*100</f>
        <v>21.028406670245012</v>
      </c>
      <c r="O142" s="13"/>
    </row>
    <row r="143" spans="1:15" ht="12" customHeight="1">
      <c r="A143" s="35"/>
      <c r="B143" s="15" t="s">
        <v>15</v>
      </c>
      <c r="C143" s="86">
        <v>61</v>
      </c>
      <c r="D143" s="87">
        <f>C143/C145*100</f>
        <v>16.486486486486488</v>
      </c>
      <c r="E143" s="88">
        <v>444742.49</v>
      </c>
      <c r="F143" s="87">
        <f>E143/E145*100</f>
        <v>32.580650577607</v>
      </c>
      <c r="G143" s="86">
        <v>0</v>
      </c>
      <c r="H143" s="87">
        <f>G143/G145*100</f>
        <v>0</v>
      </c>
      <c r="I143" s="88">
        <v>0</v>
      </c>
      <c r="J143" s="87">
        <f>I143/I145*100</f>
        <v>0</v>
      </c>
      <c r="K143" s="16">
        <f t="shared" si="39"/>
        <v>61</v>
      </c>
      <c r="L143" s="17">
        <f>K143/K145*100</f>
        <v>16.397849462365592</v>
      </c>
      <c r="M143" s="29">
        <f t="shared" si="40"/>
        <v>444742.49</v>
      </c>
      <c r="N143" s="17">
        <f>M143/M145*100</f>
        <v>32.55725316181836</v>
      </c>
      <c r="O143" s="13"/>
    </row>
    <row r="144" spans="1:15" ht="12" customHeight="1">
      <c r="A144" s="35"/>
      <c r="B144" s="18" t="s">
        <v>16</v>
      </c>
      <c r="C144" s="89">
        <v>35</v>
      </c>
      <c r="D144" s="90">
        <f>C144/C145*100</f>
        <v>9.45945945945946</v>
      </c>
      <c r="E144" s="91">
        <v>502103.09</v>
      </c>
      <c r="F144" s="90">
        <f>E144/E145*100</f>
        <v>36.78273539644651</v>
      </c>
      <c r="G144" s="89">
        <v>0</v>
      </c>
      <c r="H144" s="90">
        <f>G144/G145*100</f>
        <v>0</v>
      </c>
      <c r="I144" s="91">
        <v>0</v>
      </c>
      <c r="J144" s="90">
        <f>I144/I145*100</f>
        <v>0</v>
      </c>
      <c r="K144" s="16">
        <f t="shared" si="39"/>
        <v>35</v>
      </c>
      <c r="L144" s="20">
        <f>K144/K145*100</f>
        <v>9.408602150537634</v>
      </c>
      <c r="M144" s="30">
        <f t="shared" si="40"/>
        <v>502103.09</v>
      </c>
      <c r="N144" s="20">
        <f>M144/M145*100</f>
        <v>36.75632030225237</v>
      </c>
      <c r="O144" s="13"/>
    </row>
    <row r="145" spans="1:15" ht="12" customHeight="1">
      <c r="A145" s="36"/>
      <c r="B145" s="7" t="s">
        <v>17</v>
      </c>
      <c r="C145" s="92">
        <f aca="true" t="shared" si="41" ref="C145:N145">SUM(C136:C144)</f>
        <v>370</v>
      </c>
      <c r="D145" s="93">
        <f t="shared" si="41"/>
        <v>100</v>
      </c>
      <c r="E145" s="85">
        <f t="shared" si="41"/>
        <v>1365050.98</v>
      </c>
      <c r="F145" s="93">
        <f t="shared" si="41"/>
        <v>100</v>
      </c>
      <c r="G145" s="92">
        <f t="shared" si="41"/>
        <v>2</v>
      </c>
      <c r="H145" s="93">
        <f t="shared" si="41"/>
        <v>100</v>
      </c>
      <c r="I145" s="85">
        <f t="shared" si="41"/>
        <v>981</v>
      </c>
      <c r="J145" s="93">
        <f t="shared" si="41"/>
        <v>100</v>
      </c>
      <c r="K145" s="21">
        <f t="shared" si="41"/>
        <v>372</v>
      </c>
      <c r="L145" s="22">
        <f t="shared" si="41"/>
        <v>100</v>
      </c>
      <c r="M145" s="28">
        <f t="shared" si="41"/>
        <v>1366031.98</v>
      </c>
      <c r="N145" s="22">
        <f t="shared" si="41"/>
        <v>100</v>
      </c>
      <c r="O145" s="23"/>
    </row>
    <row r="146" spans="1:16" ht="12" customHeight="1">
      <c r="A146" s="34" t="s">
        <v>46</v>
      </c>
      <c r="B146" s="10" t="s">
        <v>7</v>
      </c>
      <c r="C146" s="83">
        <v>8</v>
      </c>
      <c r="D146" s="84">
        <f>C146/C155*100</f>
        <v>3.3057851239669422</v>
      </c>
      <c r="E146" s="85">
        <v>351.68</v>
      </c>
      <c r="F146" s="84">
        <f>E146/E155*100</f>
        <v>0.06726103403320727</v>
      </c>
      <c r="G146" s="83">
        <v>0</v>
      </c>
      <c r="H146" s="84">
        <f>G146/G155*100</f>
        <v>0</v>
      </c>
      <c r="I146" s="85">
        <v>0</v>
      </c>
      <c r="J146" s="84">
        <f>I146/I155*100</f>
        <v>0</v>
      </c>
      <c r="K146" s="11">
        <f>C146+G146</f>
        <v>8</v>
      </c>
      <c r="L146" s="12">
        <f>K146/K155*100</f>
        <v>3.2653061224489797</v>
      </c>
      <c r="M146" s="28">
        <f>E146+I146</f>
        <v>351.68</v>
      </c>
      <c r="N146" s="12">
        <f>M146/M155*100</f>
        <v>0.06700958394437564</v>
      </c>
      <c r="O146" s="13"/>
      <c r="P146" s="14"/>
    </row>
    <row r="147" spans="1:16" ht="12" customHeight="1">
      <c r="A147" s="35"/>
      <c r="B147" s="15" t="s">
        <v>9</v>
      </c>
      <c r="C147" s="86">
        <v>20</v>
      </c>
      <c r="D147" s="87">
        <f>C147/C155*100</f>
        <v>8.264462809917356</v>
      </c>
      <c r="E147" s="88">
        <v>3077.1</v>
      </c>
      <c r="F147" s="87">
        <f>E147/E155*100</f>
        <v>0.5885149221553175</v>
      </c>
      <c r="G147" s="86">
        <v>1</v>
      </c>
      <c r="H147" s="87">
        <f>G147/G155*100</f>
        <v>33.33333333333333</v>
      </c>
      <c r="I147" s="88">
        <v>193</v>
      </c>
      <c r="J147" s="87">
        <f>I147/I155*100</f>
        <v>9.836901121304791</v>
      </c>
      <c r="K147" s="16">
        <f>C147+G147</f>
        <v>21</v>
      </c>
      <c r="L147" s="17">
        <f>K147/K155*100</f>
        <v>8.571428571428571</v>
      </c>
      <c r="M147" s="29">
        <f>E147+I147</f>
        <v>3270.1</v>
      </c>
      <c r="N147" s="17">
        <f>M147/M155*100</f>
        <v>0.6230892870123487</v>
      </c>
      <c r="O147" s="13"/>
      <c r="P147" s="14"/>
    </row>
    <row r="148" spans="1:16" ht="12" customHeight="1">
      <c r="A148" s="35"/>
      <c r="B148" s="15" t="s">
        <v>10</v>
      </c>
      <c r="C148" s="86">
        <v>9</v>
      </c>
      <c r="D148" s="87">
        <f>C148/C155*100</f>
        <v>3.71900826446281</v>
      </c>
      <c r="E148" s="88">
        <v>2266.54</v>
      </c>
      <c r="F148" s="87">
        <f>E148/E155*100</f>
        <v>0.4334901731051683</v>
      </c>
      <c r="G148" s="86">
        <v>0</v>
      </c>
      <c r="H148" s="87">
        <f>G148/G155*100</f>
        <v>0</v>
      </c>
      <c r="I148" s="88">
        <v>0</v>
      </c>
      <c r="J148" s="87">
        <f>I148/I155*100</f>
        <v>0</v>
      </c>
      <c r="K148" s="16">
        <f aca="true" t="shared" si="42" ref="K148:K154">C148+G148</f>
        <v>9</v>
      </c>
      <c r="L148" s="17">
        <f>K148/K155*100</f>
        <v>3.6734693877551026</v>
      </c>
      <c r="M148" s="29">
        <f aca="true" t="shared" si="43" ref="M148:M154">E148+I148</f>
        <v>2266.54</v>
      </c>
      <c r="N148" s="17">
        <f>M148/M155*100</f>
        <v>0.43186960416652975</v>
      </c>
      <c r="O148" s="13"/>
      <c r="P148" s="14"/>
    </row>
    <row r="149" spans="1:16" ht="12" customHeight="1">
      <c r="A149" s="35"/>
      <c r="B149" s="15" t="s">
        <v>11</v>
      </c>
      <c r="C149" s="86">
        <v>24</v>
      </c>
      <c r="D149" s="87">
        <f>C149/C155*100</f>
        <v>9.917355371900827</v>
      </c>
      <c r="E149" s="88">
        <v>9666.62</v>
      </c>
      <c r="F149" s="87">
        <f>E149/E155*100</f>
        <v>1.8488024818189321</v>
      </c>
      <c r="G149" s="86">
        <v>0</v>
      </c>
      <c r="H149" s="87">
        <f>G149/G155*100</f>
        <v>0</v>
      </c>
      <c r="I149" s="88">
        <v>0</v>
      </c>
      <c r="J149" s="87">
        <f>I149/I155*100</f>
        <v>0</v>
      </c>
      <c r="K149" s="16">
        <f t="shared" si="42"/>
        <v>24</v>
      </c>
      <c r="L149" s="17">
        <f>K149/K155*100</f>
        <v>9.795918367346939</v>
      </c>
      <c r="M149" s="29">
        <f t="shared" si="43"/>
        <v>9666.62</v>
      </c>
      <c r="N149" s="17">
        <f>M149/M155*100</f>
        <v>1.8418908790615918</v>
      </c>
      <c r="O149" s="13"/>
      <c r="P149" s="14"/>
    </row>
    <row r="150" spans="1:16" ht="12" customHeight="1">
      <c r="A150" s="35"/>
      <c r="B150" s="15" t="s">
        <v>12</v>
      </c>
      <c r="C150" s="86">
        <v>45</v>
      </c>
      <c r="D150" s="87">
        <f>C150/C155*100</f>
        <v>18.59504132231405</v>
      </c>
      <c r="E150" s="88">
        <v>33756.44</v>
      </c>
      <c r="F150" s="87">
        <f>E150/E155*100</f>
        <v>6.45613358644199</v>
      </c>
      <c r="G150" s="86">
        <v>1</v>
      </c>
      <c r="H150" s="87">
        <f>G150/G155*100</f>
        <v>33.33333333333333</v>
      </c>
      <c r="I150" s="88">
        <v>646</v>
      </c>
      <c r="J150" s="87">
        <f>I150/I155*100</f>
        <v>32.92558613659531</v>
      </c>
      <c r="K150" s="16">
        <f t="shared" si="42"/>
        <v>46</v>
      </c>
      <c r="L150" s="17">
        <f>K150/K155*100</f>
        <v>18.775510204081634</v>
      </c>
      <c r="M150" s="29">
        <f t="shared" si="43"/>
        <v>34402.44</v>
      </c>
      <c r="N150" s="17">
        <f>M150/M155*100</f>
        <v>6.555087554229262</v>
      </c>
      <c r="O150" s="13"/>
      <c r="P150" s="14"/>
    </row>
    <row r="151" spans="1:16" ht="12" customHeight="1">
      <c r="A151" s="35"/>
      <c r="B151" s="15" t="s">
        <v>13</v>
      </c>
      <c r="C151" s="86">
        <v>54</v>
      </c>
      <c r="D151" s="87">
        <f>C151/C155*100</f>
        <v>22.31404958677686</v>
      </c>
      <c r="E151" s="88">
        <v>78205.48</v>
      </c>
      <c r="F151" s="87">
        <f>E151/E155*100</f>
        <v>14.957294847200039</v>
      </c>
      <c r="G151" s="86">
        <v>1</v>
      </c>
      <c r="H151" s="87">
        <f>G151/G155*100</f>
        <v>33.33333333333333</v>
      </c>
      <c r="I151" s="88">
        <v>1123</v>
      </c>
      <c r="J151" s="87">
        <f>I151/I155*100</f>
        <v>57.237512742099895</v>
      </c>
      <c r="K151" s="16">
        <f t="shared" si="42"/>
        <v>55</v>
      </c>
      <c r="L151" s="17">
        <f>K151/K155*100</f>
        <v>22.448979591836736</v>
      </c>
      <c r="M151" s="29">
        <f t="shared" si="43"/>
        <v>79328.48</v>
      </c>
      <c r="N151" s="17">
        <f>M151/M155*100</f>
        <v>15.11535611845918</v>
      </c>
      <c r="O151" s="13"/>
      <c r="P151" s="14"/>
    </row>
    <row r="152" spans="1:15" ht="12" customHeight="1">
      <c r="A152" s="35"/>
      <c r="B152" s="15" t="s">
        <v>14</v>
      </c>
      <c r="C152" s="86">
        <v>52</v>
      </c>
      <c r="D152" s="87">
        <f>C152/C155*100</f>
        <v>21.487603305785125</v>
      </c>
      <c r="E152" s="88">
        <v>169192.21</v>
      </c>
      <c r="F152" s="87">
        <f>E152/E155*100</f>
        <v>32.359084949282156</v>
      </c>
      <c r="G152" s="86">
        <v>0</v>
      </c>
      <c r="H152" s="87">
        <f>G152/G155*100</f>
        <v>0</v>
      </c>
      <c r="I152" s="88">
        <v>0</v>
      </c>
      <c r="J152" s="87">
        <f>I152/I155*100</f>
        <v>0</v>
      </c>
      <c r="K152" s="16">
        <f t="shared" si="42"/>
        <v>52</v>
      </c>
      <c r="L152" s="17">
        <f>K152/K155*100</f>
        <v>21.224489795918366</v>
      </c>
      <c r="M152" s="29">
        <f t="shared" si="43"/>
        <v>169192.21</v>
      </c>
      <c r="N152" s="17">
        <f>M152/M155*100</f>
        <v>32.23811305371199</v>
      </c>
      <c r="O152" s="13"/>
    </row>
    <row r="153" spans="1:15" ht="12" customHeight="1">
      <c r="A153" s="35"/>
      <c r="B153" s="15" t="s">
        <v>15</v>
      </c>
      <c r="C153" s="86">
        <v>27</v>
      </c>
      <c r="D153" s="87">
        <f>C153/C155*100</f>
        <v>11.15702479338843</v>
      </c>
      <c r="E153" s="88">
        <v>192710.94</v>
      </c>
      <c r="F153" s="87">
        <f>E153/E155*100</f>
        <v>36.85719146357872</v>
      </c>
      <c r="G153" s="86">
        <v>0</v>
      </c>
      <c r="H153" s="87">
        <f>G153/G155*100</f>
        <v>0</v>
      </c>
      <c r="I153" s="88">
        <v>0</v>
      </c>
      <c r="J153" s="87">
        <f>I153/I155*100</f>
        <v>0</v>
      </c>
      <c r="K153" s="16">
        <f t="shared" si="42"/>
        <v>27</v>
      </c>
      <c r="L153" s="17">
        <f>K153/K155*100</f>
        <v>11.020408163265307</v>
      </c>
      <c r="M153" s="29">
        <f t="shared" si="43"/>
        <v>192710.94</v>
      </c>
      <c r="N153" s="17">
        <f>M153/M155*100</f>
        <v>36.71940375036834</v>
      </c>
      <c r="O153" s="13"/>
    </row>
    <row r="154" spans="1:15" ht="12" customHeight="1">
      <c r="A154" s="35"/>
      <c r="B154" s="18" t="s">
        <v>16</v>
      </c>
      <c r="C154" s="89">
        <v>3</v>
      </c>
      <c r="D154" s="90">
        <f>C154/C155*100</f>
        <v>1.2396694214876034</v>
      </c>
      <c r="E154" s="91">
        <v>33631.44</v>
      </c>
      <c r="F154" s="90">
        <f>E154/E155*100</f>
        <v>6.4322265423844645</v>
      </c>
      <c r="G154" s="89">
        <v>0</v>
      </c>
      <c r="H154" s="90">
        <f>G154/G155*100</f>
        <v>0</v>
      </c>
      <c r="I154" s="91">
        <v>0</v>
      </c>
      <c r="J154" s="90">
        <f>I154/I155*100</f>
        <v>0</v>
      </c>
      <c r="K154" s="16">
        <f t="shared" si="42"/>
        <v>3</v>
      </c>
      <c r="L154" s="20">
        <f>K154/K155*100</f>
        <v>1.2244897959183674</v>
      </c>
      <c r="M154" s="30">
        <f t="shared" si="43"/>
        <v>33631.44</v>
      </c>
      <c r="N154" s="20">
        <f>M154/M155*100</f>
        <v>6.408180169046386</v>
      </c>
      <c r="O154" s="13"/>
    </row>
    <row r="155" spans="1:15" ht="12" customHeight="1">
      <c r="A155" s="36"/>
      <c r="B155" s="7" t="s">
        <v>17</v>
      </c>
      <c r="C155" s="92">
        <f>SUM(C146:C154)</f>
        <v>242</v>
      </c>
      <c r="D155" s="93">
        <f aca="true" t="shared" si="44" ref="D155:N155">SUM(D146:D154)</f>
        <v>100.00000000000001</v>
      </c>
      <c r="E155" s="85">
        <f>SUM(E146:E154)</f>
        <v>522858.45</v>
      </c>
      <c r="F155" s="93">
        <f t="shared" si="44"/>
        <v>100.00000000000001</v>
      </c>
      <c r="G155" s="92">
        <f t="shared" si="44"/>
        <v>3</v>
      </c>
      <c r="H155" s="93">
        <f t="shared" si="44"/>
        <v>99.99999999999999</v>
      </c>
      <c r="I155" s="85">
        <f t="shared" si="44"/>
        <v>1962</v>
      </c>
      <c r="J155" s="93">
        <f t="shared" si="44"/>
        <v>100</v>
      </c>
      <c r="K155" s="21">
        <f t="shared" si="44"/>
        <v>245</v>
      </c>
      <c r="L155" s="22">
        <f t="shared" si="44"/>
        <v>100</v>
      </c>
      <c r="M155" s="28">
        <f t="shared" si="44"/>
        <v>524820.45</v>
      </c>
      <c r="N155" s="22">
        <f t="shared" si="44"/>
        <v>100.00000000000001</v>
      </c>
      <c r="O155" s="23"/>
    </row>
    <row r="156" spans="1:16" ht="12" customHeight="1">
      <c r="A156" s="34" t="s">
        <v>47</v>
      </c>
      <c r="B156" s="10" t="s">
        <v>7</v>
      </c>
      <c r="C156" s="83">
        <v>15</v>
      </c>
      <c r="D156" s="84">
        <f>C156/C165*100</f>
        <v>11.627906976744185</v>
      </c>
      <c r="E156" s="85">
        <v>768.01</v>
      </c>
      <c r="F156" s="84">
        <f>E156/E165*100</f>
        <v>0.6506443073854453</v>
      </c>
      <c r="G156" s="83">
        <v>1</v>
      </c>
      <c r="H156" s="84">
        <f>G156/G165*100</f>
        <v>50</v>
      </c>
      <c r="I156" s="85">
        <v>68</v>
      </c>
      <c r="J156" s="84">
        <f>I156/I165*100</f>
        <v>5.560098119378577</v>
      </c>
      <c r="K156" s="11">
        <f>C156+G156</f>
        <v>16</v>
      </c>
      <c r="L156" s="12">
        <f>K156/K165*100</f>
        <v>12.213740458015266</v>
      </c>
      <c r="M156" s="28">
        <f>E156+I156</f>
        <v>836.01</v>
      </c>
      <c r="N156" s="12">
        <f>M156/M165*100</f>
        <v>0.7009897084873578</v>
      </c>
      <c r="O156" s="13"/>
      <c r="P156" s="14"/>
    </row>
    <row r="157" spans="1:16" ht="12" customHeight="1">
      <c r="A157" s="35"/>
      <c r="B157" s="15" t="s">
        <v>9</v>
      </c>
      <c r="C157" s="86">
        <v>17</v>
      </c>
      <c r="D157" s="87">
        <f>C157/C165*100</f>
        <v>13.178294573643413</v>
      </c>
      <c r="E157" s="88">
        <v>2569.59</v>
      </c>
      <c r="F157" s="87">
        <f>E157/E165*100</f>
        <v>2.176910594672682</v>
      </c>
      <c r="G157" s="86">
        <v>0</v>
      </c>
      <c r="H157" s="87">
        <f>G157/G165*100</f>
        <v>0</v>
      </c>
      <c r="I157" s="88">
        <v>0</v>
      </c>
      <c r="J157" s="87">
        <f>I157/I165*100</f>
        <v>0</v>
      </c>
      <c r="K157" s="16">
        <f>C157+G157</f>
        <v>17</v>
      </c>
      <c r="L157" s="17">
        <f>K157/K165*100</f>
        <v>12.977099236641221</v>
      </c>
      <c r="M157" s="29">
        <f>E157+I157</f>
        <v>2569.59</v>
      </c>
      <c r="N157" s="17">
        <f>M157/M165*100</f>
        <v>2.154586841104807</v>
      </c>
      <c r="O157" s="13"/>
      <c r="P157" s="14"/>
    </row>
    <row r="158" spans="1:16" ht="12" customHeight="1">
      <c r="A158" s="35"/>
      <c r="B158" s="15" t="s">
        <v>10</v>
      </c>
      <c r="C158" s="86">
        <v>9</v>
      </c>
      <c r="D158" s="87">
        <f>C158/C165*100</f>
        <v>6.976744186046512</v>
      </c>
      <c r="E158" s="88">
        <v>2230.39</v>
      </c>
      <c r="F158" s="87">
        <f>E158/E165*100</f>
        <v>1.8895464339649524</v>
      </c>
      <c r="G158" s="86">
        <v>0</v>
      </c>
      <c r="H158" s="87">
        <f>G158/G165*100</f>
        <v>0</v>
      </c>
      <c r="I158" s="88">
        <v>0</v>
      </c>
      <c r="J158" s="87">
        <f>I158/I165*100</f>
        <v>0</v>
      </c>
      <c r="K158" s="16">
        <f aca="true" t="shared" si="45" ref="K158:K164">C158+G158</f>
        <v>9</v>
      </c>
      <c r="L158" s="17">
        <f>K158/K165*100</f>
        <v>6.870229007633588</v>
      </c>
      <c r="M158" s="29">
        <f>E158+I158</f>
        <v>2230.39</v>
      </c>
      <c r="N158" s="17">
        <f>M158/M165*100</f>
        <v>1.8701695385379573</v>
      </c>
      <c r="O158" s="13"/>
      <c r="P158" s="14"/>
    </row>
    <row r="159" spans="1:16" ht="12" customHeight="1">
      <c r="A159" s="35"/>
      <c r="B159" s="15" t="s">
        <v>11</v>
      </c>
      <c r="C159" s="86">
        <v>21</v>
      </c>
      <c r="D159" s="87">
        <f>C159/C165*100</f>
        <v>16.27906976744186</v>
      </c>
      <c r="E159" s="88">
        <v>8515.96</v>
      </c>
      <c r="F159" s="87">
        <f>E159/E165*100</f>
        <v>7.214568685202219</v>
      </c>
      <c r="G159" s="86">
        <v>0</v>
      </c>
      <c r="H159" s="87">
        <f>G159/G165*100</f>
        <v>0</v>
      </c>
      <c r="I159" s="88">
        <v>0</v>
      </c>
      <c r="J159" s="87">
        <f>I159/I165*100</f>
        <v>0</v>
      </c>
      <c r="K159" s="16">
        <f t="shared" si="45"/>
        <v>21</v>
      </c>
      <c r="L159" s="17">
        <f>K159/K165*100</f>
        <v>16.030534351145036</v>
      </c>
      <c r="M159" s="29">
        <f aca="true" t="shared" si="46" ref="M159:M164">E159+I159</f>
        <v>8515.96</v>
      </c>
      <c r="N159" s="17">
        <f>M159/M165*100</f>
        <v>7.140584823016469</v>
      </c>
      <c r="O159" s="13"/>
      <c r="P159" s="14"/>
    </row>
    <row r="160" spans="1:16" ht="12" customHeight="1">
      <c r="A160" s="35"/>
      <c r="B160" s="15" t="s">
        <v>12</v>
      </c>
      <c r="C160" s="86">
        <v>30</v>
      </c>
      <c r="D160" s="87">
        <f>C160/C165*100</f>
        <v>23.25581395348837</v>
      </c>
      <c r="E160" s="88">
        <v>20168.55</v>
      </c>
      <c r="F160" s="87">
        <f>E160/E165*100</f>
        <v>17.0864340903357</v>
      </c>
      <c r="G160" s="86">
        <v>0</v>
      </c>
      <c r="H160" s="87">
        <f>G160/G165*100</f>
        <v>0</v>
      </c>
      <c r="I160" s="88">
        <v>0</v>
      </c>
      <c r="J160" s="87">
        <f>I160/I165*100</f>
        <v>0</v>
      </c>
      <c r="K160" s="16">
        <f t="shared" si="45"/>
        <v>30</v>
      </c>
      <c r="L160" s="17">
        <f>K160/K165*100</f>
        <v>22.900763358778626</v>
      </c>
      <c r="M160" s="29">
        <f t="shared" si="46"/>
        <v>20168.55</v>
      </c>
      <c r="N160" s="17">
        <f>M160/M165*100</f>
        <v>16.911216355202328</v>
      </c>
      <c r="O160" s="13"/>
      <c r="P160" s="14"/>
    </row>
    <row r="161" spans="1:16" ht="12" customHeight="1">
      <c r="A161" s="35"/>
      <c r="B161" s="15" t="s">
        <v>13</v>
      </c>
      <c r="C161" s="86">
        <v>22</v>
      </c>
      <c r="D161" s="87">
        <f>C161/C165*100</f>
        <v>17.05426356589147</v>
      </c>
      <c r="E161" s="88">
        <v>30757.18</v>
      </c>
      <c r="F161" s="87">
        <f>E161/E165*100</f>
        <v>26.056931652230404</v>
      </c>
      <c r="G161" s="86">
        <v>1</v>
      </c>
      <c r="H161" s="87">
        <f>G161/G165*100</f>
        <v>50</v>
      </c>
      <c r="I161" s="88">
        <v>1155</v>
      </c>
      <c r="J161" s="87">
        <f>I161/I165*100</f>
        <v>94.43990188062142</v>
      </c>
      <c r="K161" s="16">
        <f t="shared" si="45"/>
        <v>23</v>
      </c>
      <c r="L161" s="17">
        <f>K161/K165*100</f>
        <v>17.557251908396946</v>
      </c>
      <c r="M161" s="29">
        <f t="shared" si="46"/>
        <v>31912.18</v>
      </c>
      <c r="N161" s="17">
        <f>M161/M165*100</f>
        <v>26.75818441812429</v>
      </c>
      <c r="O161" s="13"/>
      <c r="P161" s="14"/>
    </row>
    <row r="162" spans="1:15" ht="12" customHeight="1">
      <c r="A162" s="35"/>
      <c r="B162" s="15" t="s">
        <v>14</v>
      </c>
      <c r="C162" s="86">
        <v>13</v>
      </c>
      <c r="D162" s="87">
        <f>C162/C165*100</f>
        <v>10.077519379844961</v>
      </c>
      <c r="E162" s="88">
        <v>41284.91</v>
      </c>
      <c r="F162" s="87">
        <f>E162/E165*100</f>
        <v>34.975835825601806</v>
      </c>
      <c r="G162" s="86">
        <v>0</v>
      </c>
      <c r="H162" s="87">
        <f>G162/G165*100</f>
        <v>0</v>
      </c>
      <c r="I162" s="88">
        <v>0</v>
      </c>
      <c r="J162" s="87">
        <f>I162/I165*100</f>
        <v>0</v>
      </c>
      <c r="K162" s="16">
        <f t="shared" si="45"/>
        <v>13</v>
      </c>
      <c r="L162" s="17">
        <f>K162/K165*100</f>
        <v>9.923664122137405</v>
      </c>
      <c r="M162" s="29">
        <f t="shared" si="46"/>
        <v>41284.91</v>
      </c>
      <c r="N162" s="17">
        <f>M162/M165*100</f>
        <v>34.61716609349984</v>
      </c>
      <c r="O162" s="13"/>
    </row>
    <row r="163" spans="1:15" ht="12" customHeight="1">
      <c r="A163" s="35"/>
      <c r="B163" s="15" t="s">
        <v>15</v>
      </c>
      <c r="C163" s="86">
        <v>2</v>
      </c>
      <c r="D163" s="87">
        <f>C163/C165*100</f>
        <v>1.550387596899225</v>
      </c>
      <c r="E163" s="88">
        <v>11743.79</v>
      </c>
      <c r="F163" s="87">
        <f>E163/E165*100</f>
        <v>9.949128410606788</v>
      </c>
      <c r="G163" s="86">
        <v>0</v>
      </c>
      <c r="H163" s="87">
        <f>G163/G165*100</f>
        <v>0</v>
      </c>
      <c r="I163" s="88">
        <v>0</v>
      </c>
      <c r="J163" s="87">
        <f>I163/I165*100</f>
        <v>0</v>
      </c>
      <c r="K163" s="16">
        <f t="shared" si="45"/>
        <v>2</v>
      </c>
      <c r="L163" s="17">
        <f>K163/K165*100</f>
        <v>1.5267175572519083</v>
      </c>
      <c r="M163" s="29">
        <f t="shared" si="46"/>
        <v>11743.79</v>
      </c>
      <c r="N163" s="17">
        <f>M163/M165*100</f>
        <v>9.847102222026946</v>
      </c>
      <c r="O163" s="13"/>
    </row>
    <row r="164" spans="1:15" ht="12" customHeight="1">
      <c r="A164" s="35"/>
      <c r="B164" s="18" t="s">
        <v>16</v>
      </c>
      <c r="C164" s="89">
        <v>0</v>
      </c>
      <c r="D164" s="90">
        <f>C164/C165*100</f>
        <v>0</v>
      </c>
      <c r="E164" s="91">
        <v>0</v>
      </c>
      <c r="F164" s="90">
        <f>E164/E165*100</f>
        <v>0</v>
      </c>
      <c r="G164" s="89">
        <v>0</v>
      </c>
      <c r="H164" s="90">
        <f>G164/G165*100</f>
        <v>0</v>
      </c>
      <c r="I164" s="91">
        <v>0</v>
      </c>
      <c r="J164" s="90">
        <f>I164/I165*100</f>
        <v>0</v>
      </c>
      <c r="K164" s="16">
        <f t="shared" si="45"/>
        <v>0</v>
      </c>
      <c r="L164" s="20">
        <f>K164/K165*100</f>
        <v>0</v>
      </c>
      <c r="M164" s="30">
        <f t="shared" si="46"/>
        <v>0</v>
      </c>
      <c r="N164" s="20">
        <f>M164/M165*100</f>
        <v>0</v>
      </c>
      <c r="O164" s="13"/>
    </row>
    <row r="165" spans="1:15" ht="12" customHeight="1">
      <c r="A165" s="36"/>
      <c r="B165" s="7" t="s">
        <v>17</v>
      </c>
      <c r="C165" s="92">
        <f aca="true" t="shared" si="47" ref="C165:N165">SUM(C156:C164)</f>
        <v>129</v>
      </c>
      <c r="D165" s="93">
        <f t="shared" si="47"/>
        <v>100</v>
      </c>
      <c r="E165" s="85">
        <f t="shared" si="47"/>
        <v>118038.38</v>
      </c>
      <c r="F165" s="93">
        <f t="shared" si="47"/>
        <v>100</v>
      </c>
      <c r="G165" s="92">
        <f t="shared" si="47"/>
        <v>2</v>
      </c>
      <c r="H165" s="93">
        <f t="shared" si="47"/>
        <v>100</v>
      </c>
      <c r="I165" s="85">
        <f t="shared" si="47"/>
        <v>1223</v>
      </c>
      <c r="J165" s="93">
        <f t="shared" si="47"/>
        <v>100</v>
      </c>
      <c r="K165" s="21">
        <f t="shared" si="47"/>
        <v>131</v>
      </c>
      <c r="L165" s="22">
        <f t="shared" si="47"/>
        <v>100.00000000000001</v>
      </c>
      <c r="M165" s="28">
        <f t="shared" si="47"/>
        <v>119261.38</v>
      </c>
      <c r="N165" s="22">
        <f t="shared" si="47"/>
        <v>99.99999999999999</v>
      </c>
      <c r="O165" s="23"/>
    </row>
    <row r="166" spans="1:16" ht="12" customHeight="1">
      <c r="A166" s="34" t="s">
        <v>48</v>
      </c>
      <c r="B166" s="10" t="s">
        <v>7</v>
      </c>
      <c r="C166" s="83">
        <v>117</v>
      </c>
      <c r="D166" s="84">
        <f>C166/C175*100</f>
        <v>21.389396709323584</v>
      </c>
      <c r="E166" s="85">
        <v>11187.26</v>
      </c>
      <c r="F166" s="84">
        <f>E166/E175*100</f>
        <v>2.99523164955892</v>
      </c>
      <c r="G166" s="83">
        <v>0</v>
      </c>
      <c r="H166" s="84">
        <f>G166/G175*100</f>
        <v>0</v>
      </c>
      <c r="I166" s="85">
        <v>0</v>
      </c>
      <c r="J166" s="84">
        <f>I166/I175*100</f>
        <v>0</v>
      </c>
      <c r="K166" s="11">
        <f>C166+G166</f>
        <v>117</v>
      </c>
      <c r="L166" s="12">
        <f>K166/K175*100</f>
        <v>21.195652173913043</v>
      </c>
      <c r="M166" s="28">
        <f>E166+I166</f>
        <v>11187.26</v>
      </c>
      <c r="N166" s="12">
        <f>M166/M175*100</f>
        <v>2.954652694682578</v>
      </c>
      <c r="O166" s="13"/>
      <c r="P166" s="14"/>
    </row>
    <row r="167" spans="1:16" ht="12" customHeight="1">
      <c r="A167" s="35"/>
      <c r="B167" s="15" t="s">
        <v>9</v>
      </c>
      <c r="C167" s="86">
        <v>100</v>
      </c>
      <c r="D167" s="87">
        <f>C167/C175*100</f>
        <v>18.281535648994517</v>
      </c>
      <c r="E167" s="88">
        <v>22368.1</v>
      </c>
      <c r="F167" s="87">
        <f>E167/E175*100</f>
        <v>5.988744434338602</v>
      </c>
      <c r="G167" s="86">
        <v>2</v>
      </c>
      <c r="H167" s="87">
        <f>G167/G175*100</f>
        <v>40</v>
      </c>
      <c r="I167" s="88">
        <v>253.06</v>
      </c>
      <c r="J167" s="87">
        <f>I167/I175*100</f>
        <v>4.933280048346378</v>
      </c>
      <c r="K167" s="16">
        <f>C167+G167</f>
        <v>102</v>
      </c>
      <c r="L167" s="17">
        <f>K167/K175*100</f>
        <v>18.478260869565215</v>
      </c>
      <c r="M167" s="29">
        <f>E167+I167</f>
        <v>22621.16</v>
      </c>
      <c r="N167" s="17">
        <f>M167/M175*100</f>
        <v>5.974445159122586</v>
      </c>
      <c r="O167" s="13"/>
      <c r="P167" s="14"/>
    </row>
    <row r="168" spans="1:16" ht="12" customHeight="1">
      <c r="A168" s="35"/>
      <c r="B168" s="15" t="s">
        <v>10</v>
      </c>
      <c r="C168" s="86">
        <v>70</v>
      </c>
      <c r="D168" s="87">
        <f>C168/C175*100</f>
        <v>12.79707495429616</v>
      </c>
      <c r="E168" s="88">
        <v>28002.53</v>
      </c>
      <c r="F168" s="87">
        <f>E168/E175*100</f>
        <v>7.497283885752466</v>
      </c>
      <c r="G168" s="86">
        <v>0</v>
      </c>
      <c r="H168" s="87">
        <f>G168/G175*100</f>
        <v>0</v>
      </c>
      <c r="I168" s="88">
        <v>0</v>
      </c>
      <c r="J168" s="87">
        <f>I168/I175*100</f>
        <v>0</v>
      </c>
      <c r="K168" s="16">
        <f aca="true" t="shared" si="48" ref="K168:K174">C168+G168</f>
        <v>70</v>
      </c>
      <c r="L168" s="17">
        <f>K168/K175*100</f>
        <v>12.681159420289855</v>
      </c>
      <c r="M168" s="29">
        <f aca="true" t="shared" si="49" ref="M168:M174">E168+I168</f>
        <v>28002.53</v>
      </c>
      <c r="N168" s="17">
        <f>M168/M175*100</f>
        <v>7.39571179381097</v>
      </c>
      <c r="O168" s="13"/>
      <c r="P168" s="14"/>
    </row>
    <row r="169" spans="1:16" ht="12" customHeight="1">
      <c r="A169" s="35"/>
      <c r="B169" s="15" t="s">
        <v>11</v>
      </c>
      <c r="C169" s="86">
        <v>102</v>
      </c>
      <c r="D169" s="87">
        <f>C169/C175*100</f>
        <v>18.647166361974406</v>
      </c>
      <c r="E169" s="88">
        <v>78220.51</v>
      </c>
      <c r="F169" s="87">
        <f>E169/E175*100</f>
        <v>20.94244231354594</v>
      </c>
      <c r="G169" s="86">
        <v>0</v>
      </c>
      <c r="H169" s="87">
        <f>G169/G175*100</f>
        <v>0</v>
      </c>
      <c r="I169" s="88">
        <v>0</v>
      </c>
      <c r="J169" s="87">
        <f>I169/I175*100</f>
        <v>0</v>
      </c>
      <c r="K169" s="16">
        <f t="shared" si="48"/>
        <v>102</v>
      </c>
      <c r="L169" s="17">
        <f>K169/K175*100</f>
        <v>18.478260869565215</v>
      </c>
      <c r="M169" s="29">
        <f t="shared" si="49"/>
        <v>78220.51</v>
      </c>
      <c r="N169" s="17">
        <f>M169/M175*100</f>
        <v>20.658717206084912</v>
      </c>
      <c r="O169" s="13"/>
      <c r="P169" s="14"/>
    </row>
    <row r="170" spans="1:16" ht="12" customHeight="1">
      <c r="A170" s="35"/>
      <c r="B170" s="15" t="s">
        <v>12</v>
      </c>
      <c r="C170" s="86">
        <v>96</v>
      </c>
      <c r="D170" s="87">
        <f>C170/C175*100</f>
        <v>17.550274223034734</v>
      </c>
      <c r="E170" s="88">
        <v>118486.92</v>
      </c>
      <c r="F170" s="87">
        <f>E170/E175*100</f>
        <v>31.723207724032132</v>
      </c>
      <c r="G170" s="86">
        <v>1</v>
      </c>
      <c r="H170" s="87">
        <f>G170/G175*100</f>
        <v>20</v>
      </c>
      <c r="I170" s="88">
        <v>696</v>
      </c>
      <c r="J170" s="87">
        <f>I170/I175*100</f>
        <v>13.568177166083457</v>
      </c>
      <c r="K170" s="16">
        <f t="shared" si="48"/>
        <v>97</v>
      </c>
      <c r="L170" s="17">
        <f>K170/K175*100</f>
        <v>17.57246376811594</v>
      </c>
      <c r="M170" s="29">
        <f t="shared" si="49"/>
        <v>119182.92</v>
      </c>
      <c r="N170" s="17">
        <f>M170/M175*100</f>
        <v>31.477246058296497</v>
      </c>
      <c r="O170" s="13"/>
      <c r="P170" s="14"/>
    </row>
    <row r="171" spans="1:16" ht="12" customHeight="1">
      <c r="A171" s="35"/>
      <c r="B171" s="15" t="s">
        <v>13</v>
      </c>
      <c r="C171" s="86">
        <v>53</v>
      </c>
      <c r="D171" s="87">
        <f>C171/C175*100</f>
        <v>9.689213893967093</v>
      </c>
      <c r="E171" s="88">
        <v>89672.01</v>
      </c>
      <c r="F171" s="87">
        <f>E171/E175*100</f>
        <v>24.008420509719443</v>
      </c>
      <c r="G171" s="86">
        <v>1</v>
      </c>
      <c r="H171" s="87">
        <f>G171/G175*100</f>
        <v>20</v>
      </c>
      <c r="I171" s="88">
        <v>1064</v>
      </c>
      <c r="J171" s="87">
        <f>I171/I175*100</f>
        <v>20.74215589757586</v>
      </c>
      <c r="K171" s="16">
        <f t="shared" si="48"/>
        <v>54</v>
      </c>
      <c r="L171" s="17">
        <f>K171/K175*100</f>
        <v>9.782608695652174</v>
      </c>
      <c r="M171" s="29">
        <f t="shared" si="49"/>
        <v>90736.01</v>
      </c>
      <c r="N171" s="17">
        <f>M171/M175*100</f>
        <v>23.96416964039857</v>
      </c>
      <c r="O171" s="13"/>
      <c r="P171" s="14"/>
    </row>
    <row r="172" spans="1:15" ht="12" customHeight="1">
      <c r="A172" s="35"/>
      <c r="B172" s="15" t="s">
        <v>14</v>
      </c>
      <c r="C172" s="86">
        <v>9</v>
      </c>
      <c r="D172" s="87">
        <f>C172/C175*100</f>
        <v>1.6453382084095063</v>
      </c>
      <c r="E172" s="88">
        <v>25565</v>
      </c>
      <c r="F172" s="87">
        <f>E172/E175*100</f>
        <v>6.844669483052488</v>
      </c>
      <c r="G172" s="86">
        <v>1</v>
      </c>
      <c r="H172" s="87">
        <f>G172/G175*100</f>
        <v>20</v>
      </c>
      <c r="I172" s="88">
        <v>3116.59</v>
      </c>
      <c r="J172" s="87">
        <f>I172/I175*100</f>
        <v>60.75638688799432</v>
      </c>
      <c r="K172" s="16">
        <f t="shared" si="48"/>
        <v>10</v>
      </c>
      <c r="L172" s="17">
        <f>K172/K175*100</f>
        <v>1.8115942028985508</v>
      </c>
      <c r="M172" s="29">
        <f t="shared" si="49"/>
        <v>28681.59</v>
      </c>
      <c r="N172" s="17">
        <f>M172/M175*100</f>
        <v>7.575057447603871</v>
      </c>
      <c r="O172" s="13"/>
    </row>
    <row r="173" spans="1:15" ht="12" customHeight="1">
      <c r="A173" s="35"/>
      <c r="B173" s="15" t="s">
        <v>15</v>
      </c>
      <c r="C173" s="86">
        <v>0</v>
      </c>
      <c r="D173" s="87">
        <f>C173/C175*100</f>
        <v>0</v>
      </c>
      <c r="E173" s="88">
        <v>0</v>
      </c>
      <c r="F173" s="87">
        <f>E173/E175*100</f>
        <v>0</v>
      </c>
      <c r="G173" s="86">
        <v>0</v>
      </c>
      <c r="H173" s="87">
        <f>G173/G175*100</f>
        <v>0</v>
      </c>
      <c r="I173" s="88">
        <v>0</v>
      </c>
      <c r="J173" s="87">
        <f>I173/I175*100</f>
        <v>0</v>
      </c>
      <c r="K173" s="16">
        <f t="shared" si="48"/>
        <v>0</v>
      </c>
      <c r="L173" s="17">
        <f>K173/K175*100</f>
        <v>0</v>
      </c>
      <c r="M173" s="29">
        <f t="shared" si="49"/>
        <v>0</v>
      </c>
      <c r="N173" s="17">
        <f>M173/M175*100</f>
        <v>0</v>
      </c>
      <c r="O173" s="13"/>
    </row>
    <row r="174" spans="1:15" ht="12" customHeight="1">
      <c r="A174" s="35"/>
      <c r="B174" s="18" t="s">
        <v>16</v>
      </c>
      <c r="C174" s="89">
        <v>0</v>
      </c>
      <c r="D174" s="90">
        <f>C174/C175*100</f>
        <v>0</v>
      </c>
      <c r="E174" s="91">
        <v>0</v>
      </c>
      <c r="F174" s="90">
        <f>E174/E175*100</f>
        <v>0</v>
      </c>
      <c r="G174" s="89">
        <v>0</v>
      </c>
      <c r="H174" s="90">
        <f>G174/G175*100</f>
        <v>0</v>
      </c>
      <c r="I174" s="91">
        <v>0</v>
      </c>
      <c r="J174" s="90">
        <f>I174/I175*100</f>
        <v>0</v>
      </c>
      <c r="K174" s="16">
        <f t="shared" si="48"/>
        <v>0</v>
      </c>
      <c r="L174" s="20">
        <f>K174/K175*100</f>
        <v>0</v>
      </c>
      <c r="M174" s="30">
        <f t="shared" si="49"/>
        <v>0</v>
      </c>
      <c r="N174" s="20">
        <f>M174/M175*100</f>
        <v>0</v>
      </c>
      <c r="O174" s="13"/>
    </row>
    <row r="175" spans="1:15" ht="12" customHeight="1">
      <c r="A175" s="36"/>
      <c r="B175" s="7" t="s">
        <v>17</v>
      </c>
      <c r="C175" s="92">
        <f aca="true" t="shared" si="50" ref="C175:N175">SUM(C166:C174)</f>
        <v>547</v>
      </c>
      <c r="D175" s="93">
        <f t="shared" si="50"/>
        <v>100.00000000000001</v>
      </c>
      <c r="E175" s="85">
        <f t="shared" si="50"/>
        <v>373502.33</v>
      </c>
      <c r="F175" s="93">
        <f t="shared" si="50"/>
        <v>99.99999999999999</v>
      </c>
      <c r="G175" s="92">
        <f t="shared" si="50"/>
        <v>5</v>
      </c>
      <c r="H175" s="93">
        <f t="shared" si="50"/>
        <v>100</v>
      </c>
      <c r="I175" s="85">
        <f t="shared" si="50"/>
        <v>5129.65</v>
      </c>
      <c r="J175" s="93">
        <f t="shared" si="50"/>
        <v>100</v>
      </c>
      <c r="K175" s="21">
        <f t="shared" si="50"/>
        <v>552</v>
      </c>
      <c r="L175" s="22">
        <f t="shared" si="50"/>
        <v>99.99999999999999</v>
      </c>
      <c r="M175" s="28">
        <f t="shared" si="50"/>
        <v>378631.98000000004</v>
      </c>
      <c r="N175" s="22">
        <f t="shared" si="50"/>
        <v>99.99999999999999</v>
      </c>
      <c r="O175" s="23"/>
    </row>
    <row r="176" spans="1:16" ht="12" customHeight="1">
      <c r="A176" s="34" t="s">
        <v>49</v>
      </c>
      <c r="B176" s="10" t="s">
        <v>7</v>
      </c>
      <c r="C176" s="83">
        <v>24</v>
      </c>
      <c r="D176" s="84">
        <f>C176/C185*100</f>
        <v>5.5045871559633035</v>
      </c>
      <c r="E176" s="85">
        <v>1177.62</v>
      </c>
      <c r="F176" s="84">
        <f>E176/E185*100</f>
        <v>0.19977932020913838</v>
      </c>
      <c r="G176" s="83">
        <v>0</v>
      </c>
      <c r="H176" s="84"/>
      <c r="I176" s="85">
        <v>0</v>
      </c>
      <c r="J176" s="84"/>
      <c r="K176" s="11">
        <f>C176+G176</f>
        <v>24</v>
      </c>
      <c r="L176" s="12">
        <f>K176/K185*100</f>
        <v>5.5045871559633035</v>
      </c>
      <c r="M176" s="28">
        <f>E176+I176</f>
        <v>1177.62</v>
      </c>
      <c r="N176" s="12">
        <f>M176/M185*100</f>
        <v>0.19977932020913838</v>
      </c>
      <c r="O176" s="13"/>
      <c r="P176" s="14"/>
    </row>
    <row r="177" spans="1:16" ht="12" customHeight="1">
      <c r="A177" s="35"/>
      <c r="B177" s="15" t="s">
        <v>9</v>
      </c>
      <c r="C177" s="86">
        <v>41</v>
      </c>
      <c r="D177" s="87">
        <f>C177/C185*100</f>
        <v>9.403669724770642</v>
      </c>
      <c r="E177" s="88">
        <v>6245.21</v>
      </c>
      <c r="F177" s="87">
        <f>E177/E185*100</f>
        <v>1.0594791260027117</v>
      </c>
      <c r="G177" s="86">
        <v>0</v>
      </c>
      <c r="H177" s="87"/>
      <c r="I177" s="88">
        <v>0</v>
      </c>
      <c r="J177" s="87"/>
      <c r="K177" s="16">
        <f>C177+G177</f>
        <v>41</v>
      </c>
      <c r="L177" s="17">
        <f>K177/K185*100</f>
        <v>9.403669724770642</v>
      </c>
      <c r="M177" s="29">
        <f>E177+I177</f>
        <v>6245.21</v>
      </c>
      <c r="N177" s="17">
        <f>M177/M185*100</f>
        <v>1.0594791260027117</v>
      </c>
      <c r="O177" s="13"/>
      <c r="P177" s="14"/>
    </row>
    <row r="178" spans="1:16" ht="12" customHeight="1">
      <c r="A178" s="35"/>
      <c r="B178" s="15" t="s">
        <v>10</v>
      </c>
      <c r="C178" s="86">
        <v>53</v>
      </c>
      <c r="D178" s="87">
        <f>C178/C185*100</f>
        <v>12.155963302752294</v>
      </c>
      <c r="E178" s="88">
        <v>13065.01</v>
      </c>
      <c r="F178" s="87">
        <f>E178/E185*100</f>
        <v>2.2164355363577344</v>
      </c>
      <c r="G178" s="86">
        <v>0</v>
      </c>
      <c r="H178" s="87"/>
      <c r="I178" s="88">
        <v>0</v>
      </c>
      <c r="J178" s="87"/>
      <c r="K178" s="16">
        <f aca="true" t="shared" si="51" ref="K178:K184">C178+G178</f>
        <v>53</v>
      </c>
      <c r="L178" s="17">
        <f>K178/K185*100</f>
        <v>12.155963302752294</v>
      </c>
      <c r="M178" s="29">
        <f aca="true" t="shared" si="52" ref="M178:M184">E178+I178</f>
        <v>13065.01</v>
      </c>
      <c r="N178" s="17">
        <f>M178/M185*100</f>
        <v>2.2164355363577344</v>
      </c>
      <c r="O178" s="13"/>
      <c r="P178" s="14"/>
    </row>
    <row r="179" spans="1:16" ht="12" customHeight="1">
      <c r="A179" s="35"/>
      <c r="B179" s="15" t="s">
        <v>11</v>
      </c>
      <c r="C179" s="86">
        <v>71</v>
      </c>
      <c r="D179" s="87">
        <f>C179/C185*100</f>
        <v>16.28440366972477</v>
      </c>
      <c r="E179" s="88">
        <v>28154.76</v>
      </c>
      <c r="F179" s="87">
        <f>E179/E185*100</f>
        <v>4.7763614862616475</v>
      </c>
      <c r="G179" s="86">
        <v>0</v>
      </c>
      <c r="H179" s="87"/>
      <c r="I179" s="88">
        <v>0</v>
      </c>
      <c r="J179" s="87"/>
      <c r="K179" s="16">
        <f t="shared" si="51"/>
        <v>71</v>
      </c>
      <c r="L179" s="17">
        <f>K179/K185*100</f>
        <v>16.28440366972477</v>
      </c>
      <c r="M179" s="29">
        <f t="shared" si="52"/>
        <v>28154.76</v>
      </c>
      <c r="N179" s="17">
        <f>M179/M185*100</f>
        <v>4.7763614862616475</v>
      </c>
      <c r="O179" s="13"/>
      <c r="P179" s="14"/>
    </row>
    <row r="180" spans="1:16" ht="12" customHeight="1">
      <c r="A180" s="35"/>
      <c r="B180" s="15" t="s">
        <v>12</v>
      </c>
      <c r="C180" s="86">
        <v>81</v>
      </c>
      <c r="D180" s="87">
        <f>C180/C185*100</f>
        <v>18.577981651376145</v>
      </c>
      <c r="E180" s="88">
        <v>55225.22</v>
      </c>
      <c r="F180" s="87">
        <f>E180/E185*100</f>
        <v>9.368775080246698</v>
      </c>
      <c r="G180" s="86">
        <v>0</v>
      </c>
      <c r="H180" s="87"/>
      <c r="I180" s="88">
        <v>0</v>
      </c>
      <c r="J180" s="87"/>
      <c r="K180" s="16">
        <f t="shared" si="51"/>
        <v>81</v>
      </c>
      <c r="L180" s="17">
        <f>K180/K185*100</f>
        <v>18.577981651376145</v>
      </c>
      <c r="M180" s="29">
        <f t="shared" si="52"/>
        <v>55225.22</v>
      </c>
      <c r="N180" s="17">
        <f>M180/M185*100</f>
        <v>9.368775080246698</v>
      </c>
      <c r="O180" s="13"/>
      <c r="P180" s="14"/>
    </row>
    <row r="181" spans="1:16" ht="12" customHeight="1">
      <c r="A181" s="35"/>
      <c r="B181" s="15" t="s">
        <v>13</v>
      </c>
      <c r="C181" s="86">
        <v>70</v>
      </c>
      <c r="D181" s="87">
        <f>C181/C185*100</f>
        <v>16.055045871559635</v>
      </c>
      <c r="E181" s="88">
        <v>98904.37</v>
      </c>
      <c r="F181" s="87">
        <f>E181/E185*100</f>
        <v>16.77879774826608</v>
      </c>
      <c r="G181" s="86">
        <v>0</v>
      </c>
      <c r="H181" s="87"/>
      <c r="I181" s="88">
        <v>0</v>
      </c>
      <c r="J181" s="87"/>
      <c r="K181" s="16">
        <f t="shared" si="51"/>
        <v>70</v>
      </c>
      <c r="L181" s="17">
        <f>K181/K185*100</f>
        <v>16.055045871559635</v>
      </c>
      <c r="M181" s="29">
        <f t="shared" si="52"/>
        <v>98904.37</v>
      </c>
      <c r="N181" s="17">
        <f>M181/M185*100</f>
        <v>16.77879774826608</v>
      </c>
      <c r="O181" s="13"/>
      <c r="P181" s="14"/>
    </row>
    <row r="182" spans="1:16" ht="12" customHeight="1">
      <c r="A182" s="35"/>
      <c r="B182" s="15" t="s">
        <v>14</v>
      </c>
      <c r="C182" s="86">
        <v>67</v>
      </c>
      <c r="D182" s="87">
        <f>C182/C185*100</f>
        <v>15.36697247706422</v>
      </c>
      <c r="E182" s="88">
        <v>200928.42</v>
      </c>
      <c r="F182" s="87">
        <f>E182/E185*100</f>
        <v>34.086838843002205</v>
      </c>
      <c r="G182" s="86">
        <v>0</v>
      </c>
      <c r="H182" s="87"/>
      <c r="I182" s="88">
        <v>0</v>
      </c>
      <c r="J182" s="87"/>
      <c r="K182" s="16">
        <f t="shared" si="51"/>
        <v>67</v>
      </c>
      <c r="L182" s="17">
        <f>K182/K185*100</f>
        <v>15.36697247706422</v>
      </c>
      <c r="M182" s="29">
        <f t="shared" si="52"/>
        <v>200928.42</v>
      </c>
      <c r="N182" s="17">
        <f>M182/M185*100</f>
        <v>34.086838843002205</v>
      </c>
      <c r="O182" s="13"/>
      <c r="P182" s="28"/>
    </row>
    <row r="183" spans="1:15" ht="12" customHeight="1">
      <c r="A183" s="35"/>
      <c r="B183" s="15" t="s">
        <v>15</v>
      </c>
      <c r="C183" s="86">
        <v>28</v>
      </c>
      <c r="D183" s="87">
        <f>C183/C185*100</f>
        <v>6.422018348623854</v>
      </c>
      <c r="E183" s="88">
        <v>173841.8</v>
      </c>
      <c r="F183" s="87">
        <f>E183/E185*100</f>
        <v>29.491683758710785</v>
      </c>
      <c r="G183" s="86">
        <v>0</v>
      </c>
      <c r="H183" s="87"/>
      <c r="I183" s="88">
        <v>0</v>
      </c>
      <c r="J183" s="87"/>
      <c r="K183" s="16">
        <f t="shared" si="51"/>
        <v>28</v>
      </c>
      <c r="L183" s="17">
        <f>K183/K185*100</f>
        <v>6.422018348623854</v>
      </c>
      <c r="M183" s="29">
        <f t="shared" si="52"/>
        <v>173841.8</v>
      </c>
      <c r="N183" s="17">
        <f>M183/M185*100</f>
        <v>29.491683758710785</v>
      </c>
      <c r="O183" s="13"/>
    </row>
    <row r="184" spans="1:15" ht="12" customHeight="1">
      <c r="A184" s="35"/>
      <c r="B184" s="18" t="s">
        <v>16</v>
      </c>
      <c r="C184" s="89">
        <v>1</v>
      </c>
      <c r="D184" s="90">
        <f>C184/C185*100</f>
        <v>0.22935779816513763</v>
      </c>
      <c r="E184" s="91">
        <v>11918</v>
      </c>
      <c r="F184" s="90">
        <f>E184/E185*100</f>
        <v>2.0218491009430135</v>
      </c>
      <c r="G184" s="89">
        <v>0</v>
      </c>
      <c r="H184" s="90"/>
      <c r="I184" s="91">
        <v>0</v>
      </c>
      <c r="J184" s="90"/>
      <c r="K184" s="16">
        <f t="shared" si="51"/>
        <v>1</v>
      </c>
      <c r="L184" s="20">
        <f>K184/K185*100</f>
        <v>0.22935779816513763</v>
      </c>
      <c r="M184" s="30">
        <f t="shared" si="52"/>
        <v>11918</v>
      </c>
      <c r="N184" s="20">
        <f>M184/M185*100</f>
        <v>2.0218491009430135</v>
      </c>
      <c r="O184" s="13"/>
    </row>
    <row r="185" spans="1:15" ht="12" customHeight="1">
      <c r="A185" s="36"/>
      <c r="B185" s="7" t="s">
        <v>17</v>
      </c>
      <c r="C185" s="92">
        <f aca="true" t="shared" si="53" ref="C185:N185">SUM(C176:C184)</f>
        <v>436</v>
      </c>
      <c r="D185" s="93">
        <f t="shared" si="53"/>
        <v>100.00000000000001</v>
      </c>
      <c r="E185" s="94">
        <f t="shared" si="53"/>
        <v>589460.4099999999</v>
      </c>
      <c r="F185" s="93">
        <f t="shared" si="53"/>
        <v>100.00000000000001</v>
      </c>
      <c r="G185" s="92">
        <f t="shared" si="53"/>
        <v>0</v>
      </c>
      <c r="H185" s="93">
        <f>SUM(H176:H184)</f>
        <v>0</v>
      </c>
      <c r="I185" s="94">
        <f t="shared" si="53"/>
        <v>0</v>
      </c>
      <c r="J185" s="93">
        <f>SUM(J176:J184)</f>
        <v>0</v>
      </c>
      <c r="K185" s="21">
        <f t="shared" si="53"/>
        <v>436</v>
      </c>
      <c r="L185" s="22">
        <f t="shared" si="53"/>
        <v>100.00000000000001</v>
      </c>
      <c r="M185" s="31">
        <f t="shared" si="53"/>
        <v>589460.4099999999</v>
      </c>
      <c r="N185" s="22">
        <f t="shared" si="53"/>
        <v>100.00000000000001</v>
      </c>
      <c r="O185" s="23"/>
    </row>
    <row r="186" spans="1:16" ht="12" customHeight="1">
      <c r="A186" s="34" t="s">
        <v>50</v>
      </c>
      <c r="B186" s="10" t="s">
        <v>7</v>
      </c>
      <c r="C186" s="83">
        <v>18</v>
      </c>
      <c r="D186" s="84">
        <f>C186/C195*100</f>
        <v>3.71900826446281</v>
      </c>
      <c r="E186" s="85">
        <v>956.49</v>
      </c>
      <c r="F186" s="84">
        <f>E186/E195*100</f>
        <v>0.05134294251374712</v>
      </c>
      <c r="G186" s="83">
        <v>1</v>
      </c>
      <c r="H186" s="84">
        <f>G186/G195*100</f>
        <v>33.33333333333333</v>
      </c>
      <c r="I186" s="85">
        <v>99</v>
      </c>
      <c r="J186" s="84">
        <f>I186/I195*100</f>
        <v>10.626194105145654</v>
      </c>
      <c r="K186" s="11">
        <f>C186+G186</f>
        <v>19</v>
      </c>
      <c r="L186" s="12">
        <f>K186/K195*100</f>
        <v>3.9014373716632447</v>
      </c>
      <c r="M186" s="28">
        <f>E186+I186</f>
        <v>1055.49</v>
      </c>
      <c r="N186" s="12">
        <f>M186/M195*100</f>
        <v>0.05662879327850255</v>
      </c>
      <c r="O186" s="13"/>
      <c r="P186" s="14"/>
    </row>
    <row r="187" spans="1:16" ht="12" customHeight="1">
      <c r="A187" s="35"/>
      <c r="B187" s="15" t="s">
        <v>9</v>
      </c>
      <c r="C187" s="86">
        <v>19</v>
      </c>
      <c r="D187" s="87">
        <f>C187/C195*100</f>
        <v>3.925619834710744</v>
      </c>
      <c r="E187" s="88">
        <v>2859.33</v>
      </c>
      <c r="F187" s="87">
        <f>E187/E195*100</f>
        <v>0.15348452761433212</v>
      </c>
      <c r="G187" s="86">
        <v>1</v>
      </c>
      <c r="H187" s="87">
        <f>G187/G195*100</f>
        <v>33.33333333333333</v>
      </c>
      <c r="I187" s="88">
        <v>100.66</v>
      </c>
      <c r="J187" s="87">
        <f>I187/I195*100</f>
        <v>10.804370693171329</v>
      </c>
      <c r="K187" s="16">
        <f>C187+G187</f>
        <v>20</v>
      </c>
      <c r="L187" s="17">
        <f>K187/K195*100</f>
        <v>4.1067761806981515</v>
      </c>
      <c r="M187" s="29">
        <f>E187+I187</f>
        <v>2959.99</v>
      </c>
      <c r="N187" s="17">
        <f>M187/M195*100</f>
        <v>0.15880838455734753</v>
      </c>
      <c r="O187" s="13"/>
      <c r="P187" s="14"/>
    </row>
    <row r="188" spans="1:16" ht="12" customHeight="1">
      <c r="A188" s="35"/>
      <c r="B188" s="15" t="s">
        <v>10</v>
      </c>
      <c r="C188" s="86">
        <v>18</v>
      </c>
      <c r="D188" s="87">
        <f>C188/C195*100</f>
        <v>3.71900826446281</v>
      </c>
      <c r="E188" s="88">
        <v>4721.13</v>
      </c>
      <c r="F188" s="87">
        <f>E188/E195*100</f>
        <v>0.25342314733026683</v>
      </c>
      <c r="G188" s="86">
        <v>0</v>
      </c>
      <c r="H188" s="87">
        <f>G188/G195*100</f>
        <v>0</v>
      </c>
      <c r="I188" s="88">
        <v>0</v>
      </c>
      <c r="J188" s="87">
        <f>I188/I195*100</f>
        <v>0</v>
      </c>
      <c r="K188" s="16">
        <f aca="true" t="shared" si="54" ref="K188:K194">C188+G188</f>
        <v>18</v>
      </c>
      <c r="L188" s="17">
        <f>K188/K195*100</f>
        <v>3.696098562628337</v>
      </c>
      <c r="M188" s="29">
        <f aca="true" t="shared" si="55" ref="M188:M194">E188+I188</f>
        <v>4721.13</v>
      </c>
      <c r="N188" s="17">
        <f>M188/M195*100</f>
        <v>0.25329647349660983</v>
      </c>
      <c r="O188" s="13"/>
      <c r="P188" s="14"/>
    </row>
    <row r="189" spans="1:16" ht="12" customHeight="1">
      <c r="A189" s="35"/>
      <c r="B189" s="15" t="s">
        <v>11</v>
      </c>
      <c r="C189" s="86">
        <v>44</v>
      </c>
      <c r="D189" s="87">
        <f>C189/C195*100</f>
        <v>9.090909090909092</v>
      </c>
      <c r="E189" s="88">
        <v>18041.91</v>
      </c>
      <c r="F189" s="87">
        <f>E189/E195*100</f>
        <v>0.9684625536787622</v>
      </c>
      <c r="G189" s="86">
        <v>0</v>
      </c>
      <c r="H189" s="87">
        <f>G189/G195*100</f>
        <v>0</v>
      </c>
      <c r="I189" s="88">
        <v>0</v>
      </c>
      <c r="J189" s="87">
        <f>I189/I195*100</f>
        <v>0</v>
      </c>
      <c r="K189" s="16">
        <f t="shared" si="54"/>
        <v>44</v>
      </c>
      <c r="L189" s="17">
        <f>K189/K195*100</f>
        <v>9.034907597535934</v>
      </c>
      <c r="M189" s="29">
        <f t="shared" si="55"/>
        <v>18041.91</v>
      </c>
      <c r="N189" s="17">
        <f>M189/M195*100</f>
        <v>0.9679784666262568</v>
      </c>
      <c r="O189" s="13"/>
      <c r="P189" s="14"/>
    </row>
    <row r="190" spans="1:16" ht="12" customHeight="1">
      <c r="A190" s="35"/>
      <c r="B190" s="15" t="s">
        <v>12</v>
      </c>
      <c r="C190" s="86">
        <v>63</v>
      </c>
      <c r="D190" s="87">
        <f>C190/C195*100</f>
        <v>13.016528925619836</v>
      </c>
      <c r="E190" s="88">
        <v>46352</v>
      </c>
      <c r="F190" s="87">
        <f>E190/E195*100</f>
        <v>2.488105543599208</v>
      </c>
      <c r="G190" s="86">
        <v>1</v>
      </c>
      <c r="H190" s="87">
        <f>G190/G195*100</f>
        <v>33.33333333333333</v>
      </c>
      <c r="I190" s="88">
        <v>732</v>
      </c>
      <c r="J190" s="87">
        <f>I190/I195*100</f>
        <v>78.56943520168302</v>
      </c>
      <c r="K190" s="16">
        <f t="shared" si="54"/>
        <v>64</v>
      </c>
      <c r="L190" s="17">
        <f>K190/K195*100</f>
        <v>13.141683778234087</v>
      </c>
      <c r="M190" s="29">
        <f t="shared" si="55"/>
        <v>47084</v>
      </c>
      <c r="N190" s="17">
        <f>M190/M195*100</f>
        <v>2.526134878326667</v>
      </c>
      <c r="O190" s="13"/>
      <c r="P190" s="14"/>
    </row>
    <row r="191" spans="1:16" ht="12" customHeight="1">
      <c r="A191" s="35"/>
      <c r="B191" s="15" t="s">
        <v>13</v>
      </c>
      <c r="C191" s="86">
        <v>75</v>
      </c>
      <c r="D191" s="87">
        <f>C191/C195*100</f>
        <v>15.495867768595042</v>
      </c>
      <c r="E191" s="88">
        <v>108236.01</v>
      </c>
      <c r="F191" s="87">
        <f>E191/E195*100</f>
        <v>5.809945989343703</v>
      </c>
      <c r="G191" s="86">
        <v>0</v>
      </c>
      <c r="H191" s="87">
        <f>G191/G195*100</f>
        <v>0</v>
      </c>
      <c r="I191" s="88">
        <v>0</v>
      </c>
      <c r="J191" s="87">
        <f>I191/I195*100</f>
        <v>0</v>
      </c>
      <c r="K191" s="16">
        <f t="shared" si="54"/>
        <v>75</v>
      </c>
      <c r="L191" s="17">
        <f>K191/K195*100</f>
        <v>15.400410677618071</v>
      </c>
      <c r="M191" s="29">
        <f t="shared" si="55"/>
        <v>108236.01</v>
      </c>
      <c r="N191" s="17">
        <f>M191/M195*100</f>
        <v>5.80704188157153</v>
      </c>
      <c r="O191" s="13"/>
      <c r="P191" s="14"/>
    </row>
    <row r="192" spans="1:15" ht="12" customHeight="1">
      <c r="A192" s="35"/>
      <c r="B192" s="15" t="s">
        <v>14</v>
      </c>
      <c r="C192" s="86">
        <v>108</v>
      </c>
      <c r="D192" s="87">
        <f>C192/C195*100</f>
        <v>22.31404958677686</v>
      </c>
      <c r="E192" s="88">
        <v>361553.99</v>
      </c>
      <c r="F192" s="87">
        <f>E192/E195*100</f>
        <v>19.407673602636617</v>
      </c>
      <c r="G192" s="86">
        <v>0</v>
      </c>
      <c r="H192" s="87">
        <f>G192/G195*100</f>
        <v>0</v>
      </c>
      <c r="I192" s="88">
        <v>0</v>
      </c>
      <c r="J192" s="87">
        <f>I192/I195*100</f>
        <v>0</v>
      </c>
      <c r="K192" s="16">
        <f t="shared" si="54"/>
        <v>108</v>
      </c>
      <c r="L192" s="17">
        <f>K192/K195*100</f>
        <v>22.176591375770023</v>
      </c>
      <c r="M192" s="29">
        <f t="shared" si="55"/>
        <v>361553.99</v>
      </c>
      <c r="N192" s="17">
        <f>M192/M195*100</f>
        <v>19.397972656043898</v>
      </c>
      <c r="O192" s="13"/>
    </row>
    <row r="193" spans="1:15" ht="12" customHeight="1">
      <c r="A193" s="35"/>
      <c r="B193" s="15" t="s">
        <v>15</v>
      </c>
      <c r="C193" s="86">
        <v>90</v>
      </c>
      <c r="D193" s="87">
        <f>C193/C195*100</f>
        <v>18.59504132231405</v>
      </c>
      <c r="E193" s="88">
        <v>658318.29</v>
      </c>
      <c r="F193" s="87">
        <f>E193/E195*100</f>
        <v>35.3375342337278</v>
      </c>
      <c r="G193" s="86">
        <v>0</v>
      </c>
      <c r="H193" s="87">
        <f>G193/G195*100</f>
        <v>0</v>
      </c>
      <c r="I193" s="88">
        <v>0</v>
      </c>
      <c r="J193" s="87">
        <f>I193/I195*100</f>
        <v>0</v>
      </c>
      <c r="K193" s="16">
        <f t="shared" si="54"/>
        <v>90</v>
      </c>
      <c r="L193" s="17">
        <f>K193/K195*100</f>
        <v>18.480492813141684</v>
      </c>
      <c r="M193" s="29">
        <f t="shared" si="55"/>
        <v>658318.29</v>
      </c>
      <c r="N193" s="17">
        <f>M193/M195*100</f>
        <v>35.319870729109034</v>
      </c>
      <c r="O193" s="13"/>
    </row>
    <row r="194" spans="1:15" ht="12" customHeight="1">
      <c r="A194" s="35"/>
      <c r="B194" s="18" t="s">
        <v>16</v>
      </c>
      <c r="C194" s="89">
        <v>49</v>
      </c>
      <c r="D194" s="90">
        <f>C194/C195*100</f>
        <v>10.12396694214876</v>
      </c>
      <c r="E194" s="91">
        <v>661904.33</v>
      </c>
      <c r="F194" s="90">
        <f>E194/E195*100</f>
        <v>35.53002745955556</v>
      </c>
      <c r="G194" s="89">
        <v>0</v>
      </c>
      <c r="H194" s="90">
        <f>G194/G195*100</f>
        <v>0</v>
      </c>
      <c r="I194" s="91">
        <v>0</v>
      </c>
      <c r="J194" s="90">
        <f>I194/I195*100</f>
        <v>0</v>
      </c>
      <c r="K194" s="16">
        <f t="shared" si="54"/>
        <v>49</v>
      </c>
      <c r="L194" s="20">
        <f>K194/K195*100</f>
        <v>10.061601642710473</v>
      </c>
      <c r="M194" s="30">
        <f t="shared" si="55"/>
        <v>661904.33</v>
      </c>
      <c r="N194" s="20">
        <f>M194/M195*100</f>
        <v>35.51226773699015</v>
      </c>
      <c r="O194" s="13"/>
    </row>
    <row r="195" spans="1:15" ht="12" customHeight="1">
      <c r="A195" s="36"/>
      <c r="B195" s="7" t="s">
        <v>17</v>
      </c>
      <c r="C195" s="92">
        <f aca="true" t="shared" si="56" ref="C195:N195">SUM(C186:C194)</f>
        <v>484</v>
      </c>
      <c r="D195" s="93">
        <f t="shared" si="56"/>
        <v>99.99999999999999</v>
      </c>
      <c r="E195" s="94">
        <f t="shared" si="56"/>
        <v>1862943.48</v>
      </c>
      <c r="F195" s="93">
        <f t="shared" si="56"/>
        <v>100</v>
      </c>
      <c r="G195" s="92">
        <f t="shared" si="56"/>
        <v>3</v>
      </c>
      <c r="H195" s="93">
        <f t="shared" si="56"/>
        <v>99.99999999999999</v>
      </c>
      <c r="I195" s="94">
        <f t="shared" si="56"/>
        <v>931.66</v>
      </c>
      <c r="J195" s="93">
        <f t="shared" si="56"/>
        <v>100</v>
      </c>
      <c r="K195" s="21">
        <f t="shared" si="56"/>
        <v>487</v>
      </c>
      <c r="L195" s="22">
        <f t="shared" si="56"/>
        <v>100</v>
      </c>
      <c r="M195" s="31">
        <f t="shared" si="56"/>
        <v>1863875.1400000001</v>
      </c>
      <c r="N195" s="22">
        <f t="shared" si="56"/>
        <v>100</v>
      </c>
      <c r="O195" s="23"/>
    </row>
    <row r="196" spans="1:16" ht="12" customHeight="1">
      <c r="A196" s="34" t="s">
        <v>51</v>
      </c>
      <c r="B196" s="10" t="s">
        <v>7</v>
      </c>
      <c r="C196" s="83">
        <v>133</v>
      </c>
      <c r="D196" s="84">
        <f>C196/C205*100</f>
        <v>11.30952380952381</v>
      </c>
      <c r="E196" s="85">
        <v>10582.85</v>
      </c>
      <c r="F196" s="84">
        <f>E196/E205*100</f>
        <v>0.7037796207936702</v>
      </c>
      <c r="G196" s="83">
        <v>0</v>
      </c>
      <c r="H196" s="84">
        <f>G196/G205*100</f>
        <v>0</v>
      </c>
      <c r="I196" s="85">
        <v>0</v>
      </c>
      <c r="J196" s="84">
        <f>I196/I205*100</f>
        <v>0</v>
      </c>
      <c r="K196" s="11">
        <f>C196+G196</f>
        <v>133</v>
      </c>
      <c r="L196" s="12">
        <f>K196/K205*100</f>
        <v>11.299915038232795</v>
      </c>
      <c r="M196" s="28">
        <f>E196+I196</f>
        <v>10582.85</v>
      </c>
      <c r="N196" s="12">
        <f>M196/M205*100</f>
        <v>0.7026282893087061</v>
      </c>
      <c r="O196" s="13"/>
      <c r="P196" s="14"/>
    </row>
    <row r="197" spans="1:16" ht="12" customHeight="1">
      <c r="A197" s="35"/>
      <c r="B197" s="15" t="s">
        <v>9</v>
      </c>
      <c r="C197" s="86">
        <v>137</v>
      </c>
      <c r="D197" s="87">
        <f>C197/C205*100</f>
        <v>11.649659863945578</v>
      </c>
      <c r="E197" s="88">
        <v>31041.59</v>
      </c>
      <c r="F197" s="87">
        <f>E197/E205*100</f>
        <v>2.0643246799333435</v>
      </c>
      <c r="G197" s="86">
        <v>0</v>
      </c>
      <c r="H197" s="87">
        <f>G197/G205*100</f>
        <v>0</v>
      </c>
      <c r="I197" s="88">
        <v>0</v>
      </c>
      <c r="J197" s="87">
        <f>I197/I205*100</f>
        <v>0</v>
      </c>
      <c r="K197" s="16">
        <f>C197+G197</f>
        <v>137</v>
      </c>
      <c r="L197" s="17">
        <f>K197/K205*100</f>
        <v>11.639762107051826</v>
      </c>
      <c r="M197" s="29">
        <f>E197+I197</f>
        <v>31041.59</v>
      </c>
      <c r="N197" s="17">
        <f>M197/M205*100</f>
        <v>2.060947597208903</v>
      </c>
      <c r="O197" s="13"/>
      <c r="P197" s="14"/>
    </row>
    <row r="198" spans="1:16" ht="12" customHeight="1">
      <c r="A198" s="35"/>
      <c r="B198" s="15" t="s">
        <v>10</v>
      </c>
      <c r="C198" s="86">
        <v>126</v>
      </c>
      <c r="D198" s="87">
        <f>C198/C205*100</f>
        <v>10.714285714285714</v>
      </c>
      <c r="E198" s="88">
        <v>41601.39</v>
      </c>
      <c r="F198" s="87">
        <f>E198/E205*100</f>
        <v>2.7665714319573254</v>
      </c>
      <c r="G198" s="86">
        <v>0</v>
      </c>
      <c r="H198" s="87">
        <f>G198/G205*100</f>
        <v>0</v>
      </c>
      <c r="I198" s="88">
        <v>0</v>
      </c>
      <c r="J198" s="87">
        <f>I198/I205*100</f>
        <v>0</v>
      </c>
      <c r="K198" s="16">
        <f aca="true" t="shared" si="57" ref="K198:K204">C198+G198</f>
        <v>126</v>
      </c>
      <c r="L198" s="17">
        <f>K198/K205*100</f>
        <v>10.70518266779949</v>
      </c>
      <c r="M198" s="29">
        <f aca="true" t="shared" si="58" ref="M198:M204">E198+I198</f>
        <v>41601.39</v>
      </c>
      <c r="N198" s="17">
        <f>M198/M205*100</f>
        <v>2.7620455254080243</v>
      </c>
      <c r="O198" s="13"/>
      <c r="P198" s="14"/>
    </row>
    <row r="199" spans="1:16" ht="12" customHeight="1">
      <c r="A199" s="35"/>
      <c r="B199" s="15" t="s">
        <v>11</v>
      </c>
      <c r="C199" s="86">
        <v>198</v>
      </c>
      <c r="D199" s="87">
        <f>C199/C205*100</f>
        <v>16.83673469387755</v>
      </c>
      <c r="E199" s="88">
        <v>133477.01</v>
      </c>
      <c r="F199" s="87">
        <f>E199/E205*100</f>
        <v>8.876474624744084</v>
      </c>
      <c r="G199" s="86">
        <v>0</v>
      </c>
      <c r="H199" s="87">
        <f>G199/G205*100</f>
        <v>0</v>
      </c>
      <c r="I199" s="88">
        <v>0</v>
      </c>
      <c r="J199" s="87">
        <f>I199/I205*100</f>
        <v>0</v>
      </c>
      <c r="K199" s="16">
        <f t="shared" si="57"/>
        <v>198</v>
      </c>
      <c r="L199" s="17">
        <f>K199/K205*100</f>
        <v>16.822429906542055</v>
      </c>
      <c r="M199" s="29">
        <f t="shared" si="58"/>
        <v>133477.01</v>
      </c>
      <c r="N199" s="17">
        <f>M199/M205*100</f>
        <v>8.86195336779233</v>
      </c>
      <c r="O199" s="13"/>
      <c r="P199" s="14"/>
    </row>
    <row r="200" spans="1:16" ht="12" customHeight="1">
      <c r="A200" s="35"/>
      <c r="B200" s="15" t="s">
        <v>12</v>
      </c>
      <c r="C200" s="86">
        <v>303</v>
      </c>
      <c r="D200" s="87">
        <f>C200/C205*100</f>
        <v>25.765306122448976</v>
      </c>
      <c r="E200" s="88">
        <v>480953.52</v>
      </c>
      <c r="F200" s="87">
        <f>E200/E205*100</f>
        <v>31.984322363539203</v>
      </c>
      <c r="G200" s="86">
        <v>0</v>
      </c>
      <c r="H200" s="87">
        <f>G200/G205*100</f>
        <v>0</v>
      </c>
      <c r="I200" s="88">
        <v>0</v>
      </c>
      <c r="J200" s="87">
        <f>I200/I205*100</f>
        <v>0</v>
      </c>
      <c r="K200" s="16">
        <f t="shared" si="57"/>
        <v>303</v>
      </c>
      <c r="L200" s="17">
        <f>K200/K205*100</f>
        <v>25.74341546304163</v>
      </c>
      <c r="M200" s="29">
        <f t="shared" si="58"/>
        <v>480953.52</v>
      </c>
      <c r="N200" s="17">
        <f>M200/M205*100</f>
        <v>31.93199837421872</v>
      </c>
      <c r="O200" s="13"/>
      <c r="P200" s="14"/>
    </row>
    <row r="201" spans="1:16" ht="12" customHeight="1">
      <c r="A201" s="35"/>
      <c r="B201" s="15" t="s">
        <v>13</v>
      </c>
      <c r="C201" s="86">
        <v>213</v>
      </c>
      <c r="D201" s="87">
        <f>C201/C205*100</f>
        <v>18.112244897959183</v>
      </c>
      <c r="E201" s="88">
        <v>580011.1</v>
      </c>
      <c r="F201" s="87">
        <f>E201/E205*100</f>
        <v>38.571839534163246</v>
      </c>
      <c r="G201" s="86">
        <v>0</v>
      </c>
      <c r="H201" s="87">
        <f>G201/G205*100</f>
        <v>0</v>
      </c>
      <c r="I201" s="88">
        <v>0</v>
      </c>
      <c r="J201" s="87">
        <f>I201/I205*100</f>
        <v>0</v>
      </c>
      <c r="K201" s="16">
        <f t="shared" si="57"/>
        <v>213</v>
      </c>
      <c r="L201" s="17">
        <f>K201/K205*100</f>
        <v>18.096856414613423</v>
      </c>
      <c r="M201" s="29">
        <f t="shared" si="58"/>
        <v>580011.1</v>
      </c>
      <c r="N201" s="17">
        <f>M201/M205*100</f>
        <v>38.508738853244715</v>
      </c>
      <c r="O201" s="13"/>
      <c r="P201" s="14"/>
    </row>
    <row r="202" spans="1:15" ht="12" customHeight="1">
      <c r="A202" s="35"/>
      <c r="B202" s="15" t="s">
        <v>14</v>
      </c>
      <c r="C202" s="86">
        <v>65</v>
      </c>
      <c r="D202" s="87">
        <f>C202/C205*100</f>
        <v>5.5272108843537415</v>
      </c>
      <c r="E202" s="88">
        <v>219627</v>
      </c>
      <c r="F202" s="87">
        <f>E202/E205*100</f>
        <v>14.60561255012132</v>
      </c>
      <c r="G202" s="86">
        <v>1</v>
      </c>
      <c r="H202" s="87">
        <f>G202/G205*100</f>
        <v>100</v>
      </c>
      <c r="I202" s="88">
        <v>2464</v>
      </c>
      <c r="J202" s="87">
        <f>I202/I205*100</f>
        <v>100</v>
      </c>
      <c r="K202" s="16">
        <f t="shared" si="57"/>
        <v>66</v>
      </c>
      <c r="L202" s="17">
        <f>K202/K205*100</f>
        <v>5.607476635514018</v>
      </c>
      <c r="M202" s="29">
        <f t="shared" si="58"/>
        <v>222091</v>
      </c>
      <c r="N202" s="17">
        <f>M202/M205*100</f>
        <v>14.745311461549568</v>
      </c>
      <c r="O202" s="13"/>
    </row>
    <row r="203" spans="1:15" ht="12" customHeight="1">
      <c r="A203" s="35"/>
      <c r="B203" s="15" t="s">
        <v>15</v>
      </c>
      <c r="C203" s="86">
        <v>1</v>
      </c>
      <c r="D203" s="87">
        <f>C203/C205*100</f>
        <v>0.08503401360544217</v>
      </c>
      <c r="E203" s="88">
        <v>6422</v>
      </c>
      <c r="F203" s="87">
        <f>E203/E205*100</f>
        <v>0.42707519474781835</v>
      </c>
      <c r="G203" s="86">
        <v>0</v>
      </c>
      <c r="H203" s="87">
        <f>G203/G205*100</f>
        <v>0</v>
      </c>
      <c r="I203" s="88">
        <v>0</v>
      </c>
      <c r="J203" s="87">
        <f>I203/I205*100</f>
        <v>0</v>
      </c>
      <c r="K203" s="16">
        <f t="shared" si="57"/>
        <v>1</v>
      </c>
      <c r="L203" s="17">
        <f>K203/K205*100</f>
        <v>0.08496176720475786</v>
      </c>
      <c r="M203" s="29">
        <f t="shared" si="58"/>
        <v>6422</v>
      </c>
      <c r="N203" s="17">
        <f>M203/M205*100</f>
        <v>0.4263765312690353</v>
      </c>
      <c r="O203" s="13"/>
    </row>
    <row r="204" spans="1:15" ht="12" customHeight="1">
      <c r="A204" s="35"/>
      <c r="B204" s="18" t="s">
        <v>16</v>
      </c>
      <c r="C204" s="89">
        <v>0</v>
      </c>
      <c r="D204" s="90">
        <f>C204/C205*100</f>
        <v>0</v>
      </c>
      <c r="E204" s="91">
        <v>0</v>
      </c>
      <c r="F204" s="90">
        <f>E204/E205*100</f>
        <v>0</v>
      </c>
      <c r="G204" s="89">
        <v>0</v>
      </c>
      <c r="H204" s="90">
        <f>G204/G205*100</f>
        <v>0</v>
      </c>
      <c r="I204" s="91">
        <v>0</v>
      </c>
      <c r="J204" s="87">
        <f>I204/I205*100</f>
        <v>0</v>
      </c>
      <c r="K204" s="16">
        <f t="shared" si="57"/>
        <v>0</v>
      </c>
      <c r="L204" s="20">
        <f>K204/K205*100</f>
        <v>0</v>
      </c>
      <c r="M204" s="30">
        <f t="shared" si="58"/>
        <v>0</v>
      </c>
      <c r="N204" s="20">
        <f>M204/M205*100</f>
        <v>0</v>
      </c>
      <c r="O204" s="13"/>
    </row>
    <row r="205" spans="1:15" ht="12" customHeight="1">
      <c r="A205" s="36"/>
      <c r="B205" s="7" t="s">
        <v>17</v>
      </c>
      <c r="C205" s="92">
        <f aca="true" t="shared" si="59" ref="C205:N205">SUM(C196:C204)</f>
        <v>1176</v>
      </c>
      <c r="D205" s="93">
        <f t="shared" si="59"/>
        <v>99.99999999999999</v>
      </c>
      <c r="E205" s="85">
        <f t="shared" si="59"/>
        <v>1503716.46</v>
      </c>
      <c r="F205" s="93">
        <f t="shared" si="59"/>
        <v>100.00000000000001</v>
      </c>
      <c r="G205" s="92">
        <f>SUM(G196:G204)</f>
        <v>1</v>
      </c>
      <c r="H205" s="93">
        <f>SUM(H196:H204)</f>
        <v>100</v>
      </c>
      <c r="I205" s="85">
        <f t="shared" si="59"/>
        <v>2464</v>
      </c>
      <c r="J205" s="93">
        <f t="shared" si="59"/>
        <v>100</v>
      </c>
      <c r="K205" s="21">
        <f t="shared" si="59"/>
        <v>1177</v>
      </c>
      <c r="L205" s="22">
        <f t="shared" si="59"/>
        <v>100</v>
      </c>
      <c r="M205" s="28">
        <f t="shared" si="59"/>
        <v>1506180.46</v>
      </c>
      <c r="N205" s="22">
        <f t="shared" si="59"/>
        <v>100</v>
      </c>
      <c r="O205" s="23"/>
    </row>
    <row r="206" spans="1:16" ht="12" customHeight="1">
      <c r="A206" s="34" t="s">
        <v>52</v>
      </c>
      <c r="B206" s="10" t="s">
        <v>7</v>
      </c>
      <c r="C206" s="83">
        <v>27</v>
      </c>
      <c r="D206" s="84">
        <f>C206/C215*100</f>
        <v>2.869287991498406</v>
      </c>
      <c r="E206" s="85">
        <v>1231.21</v>
      </c>
      <c r="F206" s="84">
        <f>E206/E215*100</f>
        <v>0.06835445693005496</v>
      </c>
      <c r="G206" s="83">
        <v>0</v>
      </c>
      <c r="H206" s="84">
        <f>G206/G215*100</f>
        <v>0</v>
      </c>
      <c r="I206" s="85">
        <v>0</v>
      </c>
      <c r="J206" s="84">
        <f>I206/I215*100</f>
        <v>0</v>
      </c>
      <c r="K206" s="11">
        <f>C206+G206</f>
        <v>27</v>
      </c>
      <c r="L206" s="12">
        <f>K206/K215*100</f>
        <v>2.863202545068929</v>
      </c>
      <c r="M206" s="28">
        <f>E206+I206</f>
        <v>1231.21</v>
      </c>
      <c r="N206" s="12">
        <f>M206/M215*100</f>
        <v>0.06830653350958334</v>
      </c>
      <c r="O206" s="13"/>
      <c r="P206" s="14"/>
    </row>
    <row r="207" spans="1:16" ht="12" customHeight="1">
      <c r="A207" s="35"/>
      <c r="B207" s="15" t="s">
        <v>9</v>
      </c>
      <c r="C207" s="86">
        <v>86</v>
      </c>
      <c r="D207" s="87">
        <f>C207/C215*100</f>
        <v>9.139213602550477</v>
      </c>
      <c r="E207" s="88">
        <v>13139.98</v>
      </c>
      <c r="F207" s="87">
        <f>E207/E215*100</f>
        <v>0.729506905379085</v>
      </c>
      <c r="G207" s="86">
        <v>0</v>
      </c>
      <c r="H207" s="87">
        <f>G207/G215*100</f>
        <v>0</v>
      </c>
      <c r="I207" s="88">
        <v>0</v>
      </c>
      <c r="J207" s="87">
        <f>I207/I215*100</f>
        <v>0</v>
      </c>
      <c r="K207" s="16">
        <f>C207+G207</f>
        <v>86</v>
      </c>
      <c r="L207" s="17">
        <f>K207/K215*100</f>
        <v>9.11983032873807</v>
      </c>
      <c r="M207" s="29">
        <f>E207+I207</f>
        <v>13139.98</v>
      </c>
      <c r="N207" s="17">
        <f>M207/M215*100</f>
        <v>0.7289954469060963</v>
      </c>
      <c r="O207" s="13"/>
      <c r="P207" s="14"/>
    </row>
    <row r="208" spans="1:16" ht="12" customHeight="1">
      <c r="A208" s="35"/>
      <c r="B208" s="15" t="s">
        <v>10</v>
      </c>
      <c r="C208" s="86">
        <v>64</v>
      </c>
      <c r="D208" s="87">
        <f>C208/C215*100</f>
        <v>6.801275239107333</v>
      </c>
      <c r="E208" s="88">
        <v>15962.15</v>
      </c>
      <c r="F208" s="87">
        <f>E208/E215*100</f>
        <v>0.8861884606899526</v>
      </c>
      <c r="G208" s="86">
        <v>0</v>
      </c>
      <c r="H208" s="87">
        <f>G208/G215*100</f>
        <v>0</v>
      </c>
      <c r="I208" s="88">
        <v>0</v>
      </c>
      <c r="J208" s="87">
        <f>I208/I215*100</f>
        <v>0</v>
      </c>
      <c r="K208" s="16">
        <f aca="true" t="shared" si="60" ref="K208:K214">C208+G208</f>
        <v>64</v>
      </c>
      <c r="L208" s="17">
        <f>K208/K215*100</f>
        <v>6.786850477200425</v>
      </c>
      <c r="M208" s="29">
        <f aca="true" t="shared" si="61" ref="M208:M214">E208+I208</f>
        <v>15962.15</v>
      </c>
      <c r="N208" s="17">
        <f>M208/M215*100</f>
        <v>0.8855671525247485</v>
      </c>
      <c r="O208" s="13"/>
      <c r="P208" s="14"/>
    </row>
    <row r="209" spans="1:16" ht="12" customHeight="1">
      <c r="A209" s="35"/>
      <c r="B209" s="15" t="s">
        <v>11</v>
      </c>
      <c r="C209" s="86">
        <v>90</v>
      </c>
      <c r="D209" s="87">
        <f>C209/C215*100</f>
        <v>9.564293304994687</v>
      </c>
      <c r="E209" s="88">
        <v>34934.49</v>
      </c>
      <c r="F209" s="87">
        <f>E209/E215*100</f>
        <v>1.9394969924533063</v>
      </c>
      <c r="G209" s="86">
        <v>1</v>
      </c>
      <c r="H209" s="87">
        <f>G209/G215*100</f>
        <v>50</v>
      </c>
      <c r="I209" s="88">
        <v>361.72</v>
      </c>
      <c r="J209" s="87">
        <f>I209/I215*100</f>
        <v>28.623429240654573</v>
      </c>
      <c r="K209" s="16">
        <f t="shared" si="60"/>
        <v>91</v>
      </c>
      <c r="L209" s="17">
        <f>K209/K215*100</f>
        <v>9.650053022269352</v>
      </c>
      <c r="M209" s="29">
        <f t="shared" si="61"/>
        <v>35296.21</v>
      </c>
      <c r="N209" s="17">
        <f>M209/M215*100</f>
        <v>1.9582051405741425</v>
      </c>
      <c r="O209" s="13"/>
      <c r="P209" s="14"/>
    </row>
    <row r="210" spans="1:16" ht="12" customHeight="1">
      <c r="A210" s="35"/>
      <c r="B210" s="15" t="s">
        <v>12</v>
      </c>
      <c r="C210" s="86">
        <v>227</v>
      </c>
      <c r="D210" s="87">
        <f>C210/C215*100</f>
        <v>24.12327311370882</v>
      </c>
      <c r="E210" s="88">
        <v>183190.06</v>
      </c>
      <c r="F210" s="87">
        <f>E210/E215*100</f>
        <v>10.170366603815905</v>
      </c>
      <c r="G210" s="86">
        <v>1</v>
      </c>
      <c r="H210" s="87">
        <f>G210/G215*100</f>
        <v>50</v>
      </c>
      <c r="I210" s="88">
        <v>902</v>
      </c>
      <c r="J210" s="87">
        <f>I210/I215*100</f>
        <v>71.37657075934543</v>
      </c>
      <c r="K210" s="16">
        <f t="shared" si="60"/>
        <v>228</v>
      </c>
      <c r="L210" s="17">
        <f>K210/K215*100</f>
        <v>24.17815482502651</v>
      </c>
      <c r="M210" s="29">
        <f t="shared" si="61"/>
        <v>184092.06</v>
      </c>
      <c r="N210" s="17">
        <f>M210/M215*100</f>
        <v>10.213278372688839</v>
      </c>
      <c r="O210" s="13"/>
      <c r="P210" s="14"/>
    </row>
    <row r="211" spans="1:16" ht="12" customHeight="1">
      <c r="A211" s="35"/>
      <c r="B211" s="15" t="s">
        <v>13</v>
      </c>
      <c r="C211" s="86">
        <v>182</v>
      </c>
      <c r="D211" s="87">
        <f>C211/C215*100</f>
        <v>19.341126461211477</v>
      </c>
      <c r="E211" s="88">
        <v>271770.95</v>
      </c>
      <c r="F211" s="87">
        <f>E211/E215*100</f>
        <v>15.088210538100824</v>
      </c>
      <c r="G211" s="86">
        <v>0</v>
      </c>
      <c r="H211" s="87">
        <f>G211/G215*100</f>
        <v>0</v>
      </c>
      <c r="I211" s="88">
        <v>0</v>
      </c>
      <c r="J211" s="87">
        <f>I211/I215*100</f>
        <v>0</v>
      </c>
      <c r="K211" s="16">
        <f t="shared" si="60"/>
        <v>182</v>
      </c>
      <c r="L211" s="17">
        <f>K211/K215*100</f>
        <v>19.300106044538705</v>
      </c>
      <c r="M211" s="29">
        <f t="shared" si="61"/>
        <v>271770.95</v>
      </c>
      <c r="N211" s="17">
        <f>M211/M215*100</f>
        <v>15.077632169253253</v>
      </c>
      <c r="O211" s="13"/>
      <c r="P211" s="14"/>
    </row>
    <row r="212" spans="1:15" ht="12" customHeight="1">
      <c r="A212" s="35"/>
      <c r="B212" s="15" t="s">
        <v>14</v>
      </c>
      <c r="C212" s="86">
        <v>186</v>
      </c>
      <c r="D212" s="87">
        <f>C212/C215*100</f>
        <v>19.766206163655685</v>
      </c>
      <c r="E212" s="88">
        <v>597854.32</v>
      </c>
      <c r="F212" s="87">
        <f>E212/E215*100</f>
        <v>33.19174419220708</v>
      </c>
      <c r="G212" s="86">
        <v>0</v>
      </c>
      <c r="H212" s="87">
        <f>G212/G215*100</f>
        <v>0</v>
      </c>
      <c r="I212" s="88">
        <v>0</v>
      </c>
      <c r="J212" s="87">
        <f>I212/I215*100</f>
        <v>0</v>
      </c>
      <c r="K212" s="16">
        <f t="shared" si="60"/>
        <v>186</v>
      </c>
      <c r="L212" s="17">
        <f>K212/K215*100</f>
        <v>19.724284199363733</v>
      </c>
      <c r="M212" s="29">
        <f t="shared" si="61"/>
        <v>597854.32</v>
      </c>
      <c r="N212" s="17">
        <f>M212/M215*100</f>
        <v>33.168473406591204</v>
      </c>
      <c r="O212" s="13"/>
    </row>
    <row r="213" spans="1:15" ht="12" customHeight="1">
      <c r="A213" s="35"/>
      <c r="B213" s="15" t="s">
        <v>15</v>
      </c>
      <c r="C213" s="86">
        <v>57</v>
      </c>
      <c r="D213" s="87">
        <f>C213/C215*100</f>
        <v>6.057385759829968</v>
      </c>
      <c r="E213" s="88">
        <v>393446.36</v>
      </c>
      <c r="F213" s="87">
        <f>E213/E215*100</f>
        <v>21.843399800933142</v>
      </c>
      <c r="G213" s="86">
        <v>0</v>
      </c>
      <c r="H213" s="87">
        <f>G213/G215*100</f>
        <v>0</v>
      </c>
      <c r="I213" s="88">
        <v>0</v>
      </c>
      <c r="J213" s="87">
        <f>I213/I215*100</f>
        <v>0</v>
      </c>
      <c r="K213" s="16">
        <f t="shared" si="60"/>
        <v>57</v>
      </c>
      <c r="L213" s="17">
        <f>K213/K215*100</f>
        <v>6.044538706256628</v>
      </c>
      <c r="M213" s="29">
        <f t="shared" si="61"/>
        <v>393446.36</v>
      </c>
      <c r="N213" s="17">
        <f>M213/M215*100</f>
        <v>21.8280853579516</v>
      </c>
      <c r="O213" s="13"/>
    </row>
    <row r="214" spans="1:15" ht="12" customHeight="1">
      <c r="A214" s="35"/>
      <c r="B214" s="18" t="s">
        <v>16</v>
      </c>
      <c r="C214" s="89">
        <v>22</v>
      </c>
      <c r="D214" s="90">
        <f>C214/C215*100</f>
        <v>2.3379383634431457</v>
      </c>
      <c r="E214" s="91">
        <v>289684.41</v>
      </c>
      <c r="F214" s="90">
        <f>E214/E215*100</f>
        <v>16.082732049490644</v>
      </c>
      <c r="G214" s="89">
        <v>0</v>
      </c>
      <c r="H214" s="90">
        <f>G214/G215*100</f>
        <v>0</v>
      </c>
      <c r="I214" s="91">
        <v>0</v>
      </c>
      <c r="J214" s="90">
        <f>I214/I215*100</f>
        <v>0</v>
      </c>
      <c r="K214" s="16">
        <f t="shared" si="60"/>
        <v>22</v>
      </c>
      <c r="L214" s="20">
        <f>K214/K215*100</f>
        <v>2.332979851537646</v>
      </c>
      <c r="M214" s="30">
        <f t="shared" si="61"/>
        <v>289684.41</v>
      </c>
      <c r="N214" s="20">
        <f>M214/M215*100</f>
        <v>16.071456420000548</v>
      </c>
      <c r="O214" s="13"/>
    </row>
    <row r="215" spans="1:15" ht="12" customHeight="1">
      <c r="A215" s="36"/>
      <c r="B215" s="7" t="s">
        <v>17</v>
      </c>
      <c r="C215" s="92">
        <f aca="true" t="shared" si="62" ref="C215:N215">SUM(C206:C214)</f>
        <v>941</v>
      </c>
      <c r="D215" s="93">
        <f t="shared" si="62"/>
        <v>100</v>
      </c>
      <c r="E215" s="85">
        <f t="shared" si="62"/>
        <v>1801213.93</v>
      </c>
      <c r="F215" s="93">
        <f t="shared" si="62"/>
        <v>100</v>
      </c>
      <c r="G215" s="92">
        <f t="shared" si="62"/>
        <v>2</v>
      </c>
      <c r="H215" s="93">
        <f t="shared" si="62"/>
        <v>100</v>
      </c>
      <c r="I215" s="85">
        <f t="shared" si="62"/>
        <v>1263.72</v>
      </c>
      <c r="J215" s="93">
        <f t="shared" si="62"/>
        <v>100</v>
      </c>
      <c r="K215" s="21">
        <f t="shared" si="62"/>
        <v>943</v>
      </c>
      <c r="L215" s="22">
        <f t="shared" si="62"/>
        <v>100</v>
      </c>
      <c r="M215" s="28">
        <f t="shared" si="62"/>
        <v>1802477.6499999997</v>
      </c>
      <c r="N215" s="22">
        <f t="shared" si="62"/>
        <v>100</v>
      </c>
      <c r="O215" s="23"/>
    </row>
    <row r="216" spans="1:16" ht="12" customHeight="1">
      <c r="A216" s="34" t="s">
        <v>53</v>
      </c>
      <c r="B216" s="10" t="s">
        <v>7</v>
      </c>
      <c r="C216" s="83">
        <v>9</v>
      </c>
      <c r="D216" s="84">
        <f>C216/C225*100</f>
        <v>3.6885245901639343</v>
      </c>
      <c r="E216" s="85">
        <v>436.84</v>
      </c>
      <c r="F216" s="84">
        <f>E216/E225*100</f>
        <v>0.11395186767434579</v>
      </c>
      <c r="G216" s="83">
        <v>0</v>
      </c>
      <c r="H216" s="84">
        <f>G216/G225*100</f>
        <v>0</v>
      </c>
      <c r="I216" s="85">
        <v>0</v>
      </c>
      <c r="J216" s="84">
        <f>I216/I225*100</f>
        <v>0</v>
      </c>
      <c r="K216" s="11">
        <f>C216+G216</f>
        <v>9</v>
      </c>
      <c r="L216" s="12">
        <f>K216/K225*100</f>
        <v>3.5999999999999996</v>
      </c>
      <c r="M216" s="28">
        <f>E216+I216</f>
        <v>436.84</v>
      </c>
      <c r="N216" s="12">
        <f>M216/M225*100</f>
        <v>0.11179887340702153</v>
      </c>
      <c r="O216" s="13"/>
      <c r="P216" s="14"/>
    </row>
    <row r="217" spans="1:16" ht="12" customHeight="1">
      <c r="A217" s="35"/>
      <c r="B217" s="15" t="s">
        <v>9</v>
      </c>
      <c r="C217" s="86">
        <v>25</v>
      </c>
      <c r="D217" s="87">
        <f>C217/C225*100</f>
        <v>10.245901639344263</v>
      </c>
      <c r="E217" s="88">
        <v>3733.34</v>
      </c>
      <c r="F217" s="87">
        <f>E217/E225*100</f>
        <v>0.9738601448203968</v>
      </c>
      <c r="G217" s="86">
        <v>0</v>
      </c>
      <c r="H217" s="87">
        <f>G217/G225*100</f>
        <v>0</v>
      </c>
      <c r="I217" s="88">
        <v>0</v>
      </c>
      <c r="J217" s="87">
        <f>I217/I225*100</f>
        <v>0</v>
      </c>
      <c r="K217" s="16">
        <f>C217+G217</f>
        <v>25</v>
      </c>
      <c r="L217" s="17">
        <f>K217/K225*100</f>
        <v>10</v>
      </c>
      <c r="M217" s="29">
        <f>E217+I217</f>
        <v>3733.34</v>
      </c>
      <c r="N217" s="17">
        <f>M217/M225*100</f>
        <v>0.9554601365382516</v>
      </c>
      <c r="O217" s="13"/>
      <c r="P217" s="14"/>
    </row>
    <row r="218" spans="1:16" ht="12" customHeight="1">
      <c r="A218" s="35"/>
      <c r="B218" s="15" t="s">
        <v>10</v>
      </c>
      <c r="C218" s="86">
        <v>28</v>
      </c>
      <c r="D218" s="87">
        <f>C218/C225*100</f>
        <v>11.475409836065573</v>
      </c>
      <c r="E218" s="88">
        <v>6831.24</v>
      </c>
      <c r="F218" s="87">
        <f>E218/E225*100</f>
        <v>1.7819626328442861</v>
      </c>
      <c r="G218" s="86">
        <v>0</v>
      </c>
      <c r="H218" s="87">
        <f>G218/G225*100</f>
        <v>0</v>
      </c>
      <c r="I218" s="88">
        <v>0</v>
      </c>
      <c r="J218" s="87">
        <f>I218/I225*100</f>
        <v>0</v>
      </c>
      <c r="K218" s="16">
        <f aca="true" t="shared" si="63" ref="K218:K224">C218+G218</f>
        <v>28</v>
      </c>
      <c r="L218" s="17">
        <f>K218/K225*100</f>
        <v>11.200000000000001</v>
      </c>
      <c r="M218" s="29">
        <f aca="true" t="shared" si="64" ref="M218:M224">E218+I218</f>
        <v>6831.24</v>
      </c>
      <c r="N218" s="17">
        <f>M218/M225*100</f>
        <v>1.7482944235257345</v>
      </c>
      <c r="O218" s="13"/>
      <c r="P218" s="14"/>
    </row>
    <row r="219" spans="1:16" ht="12" customHeight="1">
      <c r="A219" s="35"/>
      <c r="B219" s="15" t="s">
        <v>11</v>
      </c>
      <c r="C219" s="86">
        <v>31</v>
      </c>
      <c r="D219" s="87">
        <f>C219/C225*100</f>
        <v>12.704918032786885</v>
      </c>
      <c r="E219" s="88">
        <v>11730.43</v>
      </c>
      <c r="F219" s="87">
        <f>E219/E225*100</f>
        <v>3.05994049794702</v>
      </c>
      <c r="G219" s="86">
        <v>2</v>
      </c>
      <c r="H219" s="87">
        <f>G219/G225*100</f>
        <v>33.33333333333333</v>
      </c>
      <c r="I219" s="88">
        <v>834.01</v>
      </c>
      <c r="J219" s="87">
        <f>I219/I225*100</f>
        <v>11.297045058956593</v>
      </c>
      <c r="K219" s="16">
        <f t="shared" si="63"/>
        <v>33</v>
      </c>
      <c r="L219" s="17">
        <f>K219/K225*100</f>
        <v>13.200000000000001</v>
      </c>
      <c r="M219" s="29">
        <f t="shared" si="64"/>
        <v>12564.44</v>
      </c>
      <c r="N219" s="17">
        <f>M219/M225*100</f>
        <v>3.2155714609241777</v>
      </c>
      <c r="O219" s="13"/>
      <c r="P219" s="14"/>
    </row>
    <row r="220" spans="1:16" ht="12" customHeight="1">
      <c r="A220" s="35"/>
      <c r="B220" s="15" t="s">
        <v>12</v>
      </c>
      <c r="C220" s="86">
        <v>70</v>
      </c>
      <c r="D220" s="87">
        <f>C220/C225*100</f>
        <v>28.688524590163933</v>
      </c>
      <c r="E220" s="88">
        <v>50541.32</v>
      </c>
      <c r="F220" s="87">
        <f>E220/E225*100</f>
        <v>13.183952496856438</v>
      </c>
      <c r="G220" s="86">
        <v>2</v>
      </c>
      <c r="H220" s="87">
        <f>G220/G225*100</f>
        <v>33.33333333333333</v>
      </c>
      <c r="I220" s="88">
        <v>1672</v>
      </c>
      <c r="J220" s="87">
        <f>I220/I225*100</f>
        <v>22.648001029454594</v>
      </c>
      <c r="K220" s="16">
        <f t="shared" si="63"/>
        <v>72</v>
      </c>
      <c r="L220" s="17">
        <f>K220/K225*100</f>
        <v>28.799999999999997</v>
      </c>
      <c r="M220" s="29">
        <f t="shared" si="64"/>
        <v>52213.32</v>
      </c>
      <c r="N220" s="17">
        <f>M220/M225*100</f>
        <v>13.362765206575189</v>
      </c>
      <c r="O220" s="13"/>
      <c r="P220" s="14"/>
    </row>
    <row r="221" spans="1:16" ht="12" customHeight="1">
      <c r="A221" s="35"/>
      <c r="B221" s="15" t="s">
        <v>13</v>
      </c>
      <c r="C221" s="86">
        <v>37</v>
      </c>
      <c r="D221" s="87">
        <f>C221/C225*100</f>
        <v>15.163934426229508</v>
      </c>
      <c r="E221" s="88">
        <v>54714.98</v>
      </c>
      <c r="F221" s="87">
        <f>E221/E225*100</f>
        <v>14.272672284508007</v>
      </c>
      <c r="G221" s="86">
        <v>1</v>
      </c>
      <c r="H221" s="87">
        <f>G221/G225*100</f>
        <v>16.666666666666664</v>
      </c>
      <c r="I221" s="88">
        <v>1333</v>
      </c>
      <c r="J221" s="87">
        <f>I221/I225*100</f>
        <v>18.056091729822352</v>
      </c>
      <c r="K221" s="16">
        <f t="shared" si="63"/>
        <v>38</v>
      </c>
      <c r="L221" s="17">
        <f>K221/K225*100</f>
        <v>15.2</v>
      </c>
      <c r="M221" s="29">
        <f t="shared" si="64"/>
        <v>56047.98</v>
      </c>
      <c r="N221" s="17">
        <f>M221/M225*100</f>
        <v>14.344155802443174</v>
      </c>
      <c r="O221" s="13"/>
      <c r="P221" s="14"/>
    </row>
    <row r="222" spans="1:15" ht="12" customHeight="1">
      <c r="A222" s="35"/>
      <c r="B222" s="15" t="s">
        <v>14</v>
      </c>
      <c r="C222" s="86">
        <v>25</v>
      </c>
      <c r="D222" s="87">
        <f>C222/C225*100</f>
        <v>10.245901639344263</v>
      </c>
      <c r="E222" s="88">
        <v>81477.09</v>
      </c>
      <c r="F222" s="87">
        <f>E222/E225*100</f>
        <v>21.253700618466173</v>
      </c>
      <c r="G222" s="86">
        <v>1</v>
      </c>
      <c r="H222" s="87">
        <f>G222/G225*100</f>
        <v>16.666666666666664</v>
      </c>
      <c r="I222" s="88">
        <v>3543.54</v>
      </c>
      <c r="J222" s="87">
        <f>I222/I225*100</f>
        <v>47.99886218176646</v>
      </c>
      <c r="K222" s="16">
        <f t="shared" si="63"/>
        <v>26</v>
      </c>
      <c r="L222" s="17">
        <f>K222/K225*100</f>
        <v>10.4</v>
      </c>
      <c r="M222" s="29">
        <f t="shared" si="64"/>
        <v>85020.62999999999</v>
      </c>
      <c r="N222" s="17">
        <f>M222/M225*100</f>
        <v>21.759020809347167</v>
      </c>
      <c r="O222" s="13"/>
    </row>
    <row r="223" spans="1:15" ht="12" customHeight="1">
      <c r="A223" s="35"/>
      <c r="B223" s="15" t="s">
        <v>15</v>
      </c>
      <c r="C223" s="86">
        <v>11</v>
      </c>
      <c r="D223" s="87">
        <f>C223/C225*100</f>
        <v>4.508196721311475</v>
      </c>
      <c r="E223" s="88">
        <v>66436.99</v>
      </c>
      <c r="F223" s="87">
        <f>E223/E225*100</f>
        <v>17.3304163839434</v>
      </c>
      <c r="G223" s="86">
        <v>0</v>
      </c>
      <c r="H223" s="87">
        <f>G223/G225*100</f>
        <v>0</v>
      </c>
      <c r="I223" s="88">
        <v>0</v>
      </c>
      <c r="J223" s="87">
        <f>I223/I225*100</f>
        <v>0</v>
      </c>
      <c r="K223" s="16">
        <f t="shared" si="63"/>
        <v>11</v>
      </c>
      <c r="L223" s="17">
        <f>K223/K225*100</f>
        <v>4.3999999999999995</v>
      </c>
      <c r="M223" s="29">
        <f t="shared" si="64"/>
        <v>66436.99</v>
      </c>
      <c r="N223" s="17">
        <f>M223/M225*100</f>
        <v>17.002977370555712</v>
      </c>
      <c r="O223" s="13"/>
    </row>
    <row r="224" spans="1:15" ht="12" customHeight="1">
      <c r="A224" s="35"/>
      <c r="B224" s="18" t="s">
        <v>16</v>
      </c>
      <c r="C224" s="89">
        <v>8</v>
      </c>
      <c r="D224" s="90">
        <f>C224/C225*100</f>
        <v>3.278688524590164</v>
      </c>
      <c r="E224" s="91">
        <v>107452.61</v>
      </c>
      <c r="F224" s="90">
        <f>E224/E225*100</f>
        <v>28.029543072939944</v>
      </c>
      <c r="G224" s="89">
        <v>0</v>
      </c>
      <c r="H224" s="90">
        <f>G224/G225*100</f>
        <v>0</v>
      </c>
      <c r="I224" s="91">
        <v>0</v>
      </c>
      <c r="J224" s="90">
        <f>I224/I225*100</f>
        <v>0</v>
      </c>
      <c r="K224" s="16">
        <f t="shared" si="63"/>
        <v>8</v>
      </c>
      <c r="L224" s="20">
        <f>K224/K225*100</f>
        <v>3.2</v>
      </c>
      <c r="M224" s="30">
        <f t="shared" si="64"/>
        <v>107452.61</v>
      </c>
      <c r="N224" s="20">
        <f>M224/M225*100</f>
        <v>27.499955916683582</v>
      </c>
      <c r="O224" s="13"/>
    </row>
    <row r="225" spans="1:15" ht="12" customHeight="1">
      <c r="A225" s="36"/>
      <c r="B225" s="7" t="s">
        <v>17</v>
      </c>
      <c r="C225" s="92">
        <f aca="true" t="shared" si="65" ref="C225:N225">SUM(C216:C224)</f>
        <v>244</v>
      </c>
      <c r="D225" s="93">
        <f t="shared" si="65"/>
        <v>100</v>
      </c>
      <c r="E225" s="85">
        <f t="shared" si="65"/>
        <v>383354.83999999997</v>
      </c>
      <c r="F225" s="93">
        <f t="shared" si="65"/>
        <v>100.00000000000001</v>
      </c>
      <c r="G225" s="92">
        <f t="shared" si="65"/>
        <v>6</v>
      </c>
      <c r="H225" s="93">
        <f t="shared" si="65"/>
        <v>99.99999999999997</v>
      </c>
      <c r="I225" s="85">
        <f t="shared" si="65"/>
        <v>7382.55</v>
      </c>
      <c r="J225" s="93">
        <f t="shared" si="65"/>
        <v>100</v>
      </c>
      <c r="K225" s="21">
        <f t="shared" si="65"/>
        <v>250</v>
      </c>
      <c r="L225" s="22">
        <f t="shared" si="65"/>
        <v>100.00000000000001</v>
      </c>
      <c r="M225" s="28">
        <f t="shared" si="65"/>
        <v>390737.38999999996</v>
      </c>
      <c r="N225" s="22">
        <f t="shared" si="65"/>
        <v>100</v>
      </c>
      <c r="O225" s="23"/>
    </row>
    <row r="226" spans="1:16" ht="12" customHeight="1">
      <c r="A226" s="34" t="s">
        <v>54</v>
      </c>
      <c r="B226" s="10" t="s">
        <v>7</v>
      </c>
      <c r="C226" s="83">
        <v>51</v>
      </c>
      <c r="D226" s="84">
        <f>C226/C235*100</f>
        <v>8.68824531516184</v>
      </c>
      <c r="E226" s="85">
        <v>2989.45</v>
      </c>
      <c r="F226" s="84">
        <f>E226/E235*100</f>
        <v>0.22624316758991492</v>
      </c>
      <c r="G226" s="83">
        <v>1</v>
      </c>
      <c r="H226" s="84">
        <f>G226/G235*100</f>
        <v>14.285714285714285</v>
      </c>
      <c r="I226" s="85">
        <v>10</v>
      </c>
      <c r="J226" s="84">
        <f>I226/I235*100</f>
        <v>0.24847930664334272</v>
      </c>
      <c r="K226" s="11">
        <f>C226+G226</f>
        <v>52</v>
      </c>
      <c r="L226" s="12">
        <f>K226/K235*100</f>
        <v>8.754208754208754</v>
      </c>
      <c r="M226" s="28">
        <f>E226+I226</f>
        <v>2999.45</v>
      </c>
      <c r="N226" s="12">
        <f>M226/M235*100</f>
        <v>0.22631068761455542</v>
      </c>
      <c r="O226" s="13"/>
      <c r="P226" s="14"/>
    </row>
    <row r="227" spans="1:16" ht="12" customHeight="1">
      <c r="A227" s="35"/>
      <c r="B227" s="15" t="s">
        <v>9</v>
      </c>
      <c r="C227" s="86">
        <v>54</v>
      </c>
      <c r="D227" s="87">
        <f>C227/C235*100</f>
        <v>9.19931856899489</v>
      </c>
      <c r="E227" s="88">
        <v>8213.37</v>
      </c>
      <c r="F227" s="87">
        <f>E227/E235*100</f>
        <v>0.6215922144166919</v>
      </c>
      <c r="G227" s="86">
        <v>1</v>
      </c>
      <c r="H227" s="87">
        <f>G227/G235*100</f>
        <v>14.285714285714285</v>
      </c>
      <c r="I227" s="88">
        <v>132</v>
      </c>
      <c r="J227" s="87">
        <f>I227/I235*100</f>
        <v>3.2799268476921246</v>
      </c>
      <c r="K227" s="16">
        <f>C227+G227</f>
        <v>55</v>
      </c>
      <c r="L227" s="17">
        <f>K227/K235*100</f>
        <v>9.25925925925926</v>
      </c>
      <c r="M227" s="29">
        <f>E227+I227</f>
        <v>8345.37</v>
      </c>
      <c r="N227" s="17">
        <f>M227/M235*100</f>
        <v>0.6296642461444206</v>
      </c>
      <c r="O227" s="13"/>
      <c r="P227" s="14"/>
    </row>
    <row r="228" spans="1:16" ht="12" customHeight="1">
      <c r="A228" s="35"/>
      <c r="B228" s="15" t="s">
        <v>10</v>
      </c>
      <c r="C228" s="86">
        <v>35</v>
      </c>
      <c r="D228" s="87">
        <f>C228/C235*100</f>
        <v>5.9625212947189095</v>
      </c>
      <c r="E228" s="88">
        <v>8538.65</v>
      </c>
      <c r="F228" s="87">
        <f>E228/E235*100</f>
        <v>0.6462095779964967</v>
      </c>
      <c r="G228" s="86">
        <v>0</v>
      </c>
      <c r="H228" s="87">
        <f>G228/G235*100</f>
        <v>0</v>
      </c>
      <c r="I228" s="88">
        <v>0</v>
      </c>
      <c r="J228" s="87">
        <f>I228/I235*100</f>
        <v>0</v>
      </c>
      <c r="K228" s="16">
        <f aca="true" t="shared" si="66" ref="K228:K234">C228+G228</f>
        <v>35</v>
      </c>
      <c r="L228" s="17">
        <f>K228/K235*100</f>
        <v>5.892255892255893</v>
      </c>
      <c r="M228" s="29">
        <f aca="true" t="shared" si="67" ref="M228:M234">E228+I228</f>
        <v>8538.65</v>
      </c>
      <c r="N228" s="17">
        <f>M228/M235*100</f>
        <v>0.644247362949882</v>
      </c>
      <c r="O228" s="13"/>
      <c r="P228" s="14"/>
    </row>
    <row r="229" spans="1:16" ht="12" customHeight="1">
      <c r="A229" s="35"/>
      <c r="B229" s="15" t="s">
        <v>11</v>
      </c>
      <c r="C229" s="86">
        <v>54</v>
      </c>
      <c r="D229" s="87">
        <f>C229/C235*100</f>
        <v>9.19931856899489</v>
      </c>
      <c r="E229" s="88">
        <v>21080.11</v>
      </c>
      <c r="F229" s="87">
        <f>E229/E235*100</f>
        <v>1.5953539478980552</v>
      </c>
      <c r="G229" s="86">
        <v>3</v>
      </c>
      <c r="H229" s="87">
        <f>G229/G235*100</f>
        <v>42.857142857142854</v>
      </c>
      <c r="I229" s="88">
        <v>1234.48</v>
      </c>
      <c r="J229" s="87">
        <f>I229/I235*100</f>
        <v>30.674273446507378</v>
      </c>
      <c r="K229" s="16">
        <f t="shared" si="66"/>
        <v>57</v>
      </c>
      <c r="L229" s="17">
        <f>K229/K235*100</f>
        <v>9.595959595959595</v>
      </c>
      <c r="M229" s="29">
        <f t="shared" si="67"/>
        <v>22314.59</v>
      </c>
      <c r="N229" s="17">
        <f>M229/M235*100</f>
        <v>1.6836520717921226</v>
      </c>
      <c r="O229" s="13"/>
      <c r="P229" s="14"/>
    </row>
    <row r="230" spans="1:16" ht="12" customHeight="1">
      <c r="A230" s="35"/>
      <c r="B230" s="15" t="s">
        <v>12</v>
      </c>
      <c r="C230" s="86">
        <v>99</v>
      </c>
      <c r="D230" s="87">
        <f>C230/C235*100</f>
        <v>16.86541737649063</v>
      </c>
      <c r="E230" s="88">
        <v>73044.77</v>
      </c>
      <c r="F230" s="87">
        <f>E230/E235*100</f>
        <v>5.528067082800111</v>
      </c>
      <c r="G230" s="86">
        <v>1</v>
      </c>
      <c r="H230" s="87">
        <f>G230/G235*100</f>
        <v>14.285714285714285</v>
      </c>
      <c r="I230" s="88">
        <v>532</v>
      </c>
      <c r="J230" s="87">
        <f>I230/I235*100</f>
        <v>13.219099113425834</v>
      </c>
      <c r="K230" s="16">
        <f t="shared" si="66"/>
        <v>100</v>
      </c>
      <c r="L230" s="17">
        <f>K230/K235*100</f>
        <v>16.835016835016837</v>
      </c>
      <c r="M230" s="29">
        <f t="shared" si="67"/>
        <v>73576.77</v>
      </c>
      <c r="N230" s="17">
        <f>M230/M235*100</f>
        <v>5.551420897550549</v>
      </c>
      <c r="O230" s="13"/>
      <c r="P230" s="14"/>
    </row>
    <row r="231" spans="1:16" ht="12" customHeight="1">
      <c r="A231" s="35"/>
      <c r="B231" s="15" t="s">
        <v>13</v>
      </c>
      <c r="C231" s="86">
        <v>95</v>
      </c>
      <c r="D231" s="87">
        <f>C231/C235*100</f>
        <v>16.183986371379895</v>
      </c>
      <c r="E231" s="88">
        <v>139647.96</v>
      </c>
      <c r="F231" s="87">
        <f>E231/E235*100</f>
        <v>10.568631961688515</v>
      </c>
      <c r="G231" s="86">
        <v>0</v>
      </c>
      <c r="H231" s="87">
        <f>G231/G235*100</f>
        <v>0</v>
      </c>
      <c r="I231" s="88">
        <v>0</v>
      </c>
      <c r="J231" s="87">
        <f>I231/I235*100</f>
        <v>0</v>
      </c>
      <c r="K231" s="16">
        <f t="shared" si="66"/>
        <v>95</v>
      </c>
      <c r="L231" s="17">
        <f>K231/K235*100</f>
        <v>15.993265993265993</v>
      </c>
      <c r="M231" s="29">
        <f t="shared" si="67"/>
        <v>139647.96</v>
      </c>
      <c r="N231" s="17">
        <f>M231/M235*100</f>
        <v>10.536540316247955</v>
      </c>
      <c r="O231" s="13"/>
      <c r="P231" s="14"/>
    </row>
    <row r="232" spans="1:15" ht="12" customHeight="1">
      <c r="A232" s="35"/>
      <c r="B232" s="15" t="s">
        <v>14</v>
      </c>
      <c r="C232" s="86">
        <v>126</v>
      </c>
      <c r="D232" s="87">
        <f>C232/C235*100</f>
        <v>21.465076660988075</v>
      </c>
      <c r="E232" s="88">
        <v>402246.53</v>
      </c>
      <c r="F232" s="87">
        <f>E232/E235*100</f>
        <v>30.442231547358794</v>
      </c>
      <c r="G232" s="86">
        <v>1</v>
      </c>
      <c r="H232" s="87">
        <f>G232/G235*100</f>
        <v>14.285714285714285</v>
      </c>
      <c r="I232" s="88">
        <v>2116</v>
      </c>
      <c r="J232" s="87">
        <f>I232/I235*100</f>
        <v>52.57822128573132</v>
      </c>
      <c r="K232" s="16">
        <f t="shared" si="66"/>
        <v>127</v>
      </c>
      <c r="L232" s="17">
        <f>K232/K235*100</f>
        <v>21.38047138047138</v>
      </c>
      <c r="M232" s="29">
        <f t="shared" si="67"/>
        <v>404362.53</v>
      </c>
      <c r="N232" s="17">
        <f>M232/M235*100</f>
        <v>30.509447468656354</v>
      </c>
      <c r="O232" s="13"/>
    </row>
    <row r="233" spans="1:15" ht="12" customHeight="1">
      <c r="A233" s="35"/>
      <c r="B233" s="15" t="s">
        <v>15</v>
      </c>
      <c r="C233" s="86">
        <v>58</v>
      </c>
      <c r="D233" s="87">
        <f>C233/C235*100</f>
        <v>9.880749574105621</v>
      </c>
      <c r="E233" s="88">
        <v>401691.18</v>
      </c>
      <c r="F233" s="87">
        <f>E233/E235*100</f>
        <v>30.4002023636892</v>
      </c>
      <c r="G233" s="86">
        <v>0</v>
      </c>
      <c r="H233" s="87">
        <f>G233/G235*100</f>
        <v>0</v>
      </c>
      <c r="I233" s="88">
        <v>0</v>
      </c>
      <c r="J233" s="87">
        <f>I233/I235*100</f>
        <v>0</v>
      </c>
      <c r="K233" s="16">
        <f t="shared" si="66"/>
        <v>58</v>
      </c>
      <c r="L233" s="17">
        <f>K233/K235*100</f>
        <v>9.764309764309765</v>
      </c>
      <c r="M233" s="29">
        <f t="shared" si="67"/>
        <v>401691.18</v>
      </c>
      <c r="N233" s="17">
        <f>M233/M235*100</f>
        <v>30.307892165064317</v>
      </c>
      <c r="O233" s="13"/>
    </row>
    <row r="234" spans="1:15" ht="12" customHeight="1">
      <c r="A234" s="35"/>
      <c r="B234" s="18" t="s">
        <v>16</v>
      </c>
      <c r="C234" s="89">
        <v>15</v>
      </c>
      <c r="D234" s="90">
        <f>C234/C235*100</f>
        <v>2.555366269165247</v>
      </c>
      <c r="E234" s="91">
        <v>263891.75</v>
      </c>
      <c r="F234" s="90">
        <f>E234/E235*100</f>
        <v>19.97146813656222</v>
      </c>
      <c r="G234" s="89">
        <v>0</v>
      </c>
      <c r="H234" s="90">
        <f>G234/G235*100</f>
        <v>0</v>
      </c>
      <c r="I234" s="91">
        <v>0</v>
      </c>
      <c r="J234" s="90">
        <f>I234/I235*100</f>
        <v>0</v>
      </c>
      <c r="K234" s="16">
        <f t="shared" si="66"/>
        <v>15</v>
      </c>
      <c r="L234" s="20">
        <f>K234/K235*100</f>
        <v>2.525252525252525</v>
      </c>
      <c r="M234" s="30">
        <f t="shared" si="67"/>
        <v>263891.75</v>
      </c>
      <c r="N234" s="20">
        <f>M234/M235*100</f>
        <v>19.910824783979848</v>
      </c>
      <c r="O234" s="13"/>
    </row>
    <row r="235" spans="1:15" ht="12" customHeight="1">
      <c r="A235" s="36"/>
      <c r="B235" s="7" t="s">
        <v>17</v>
      </c>
      <c r="C235" s="92">
        <f aca="true" t="shared" si="68" ref="C235:N235">SUM(C226:C234)</f>
        <v>587</v>
      </c>
      <c r="D235" s="93">
        <f t="shared" si="68"/>
        <v>100</v>
      </c>
      <c r="E235" s="85">
        <f t="shared" si="68"/>
        <v>1321343.77</v>
      </c>
      <c r="F235" s="93">
        <f t="shared" si="68"/>
        <v>100</v>
      </c>
      <c r="G235" s="92">
        <f t="shared" si="68"/>
        <v>7</v>
      </c>
      <c r="H235" s="93">
        <f t="shared" si="68"/>
        <v>99.99999999999997</v>
      </c>
      <c r="I235" s="85">
        <f t="shared" si="68"/>
        <v>4024.48</v>
      </c>
      <c r="J235" s="93">
        <f t="shared" si="68"/>
        <v>100</v>
      </c>
      <c r="K235" s="21">
        <f t="shared" si="68"/>
        <v>594</v>
      </c>
      <c r="L235" s="22">
        <f t="shared" si="68"/>
        <v>100.00000000000001</v>
      </c>
      <c r="M235" s="28">
        <f t="shared" si="68"/>
        <v>1325368.25</v>
      </c>
      <c r="N235" s="22">
        <f t="shared" si="68"/>
        <v>100</v>
      </c>
      <c r="O235" s="23"/>
    </row>
    <row r="236" spans="1:16" ht="12" customHeight="1">
      <c r="A236" s="34" t="s">
        <v>55</v>
      </c>
      <c r="B236" s="10" t="s">
        <v>7</v>
      </c>
      <c r="C236" s="83">
        <v>27</v>
      </c>
      <c r="D236" s="84">
        <f>C236/C245*100</f>
        <v>6.923076923076923</v>
      </c>
      <c r="E236" s="85">
        <v>1410.91</v>
      </c>
      <c r="F236" s="84">
        <f>E236/E245*100</f>
        <v>0.36879160115689286</v>
      </c>
      <c r="G236" s="83">
        <v>0</v>
      </c>
      <c r="H236" s="84">
        <f>G236/G245*100</f>
        <v>0</v>
      </c>
      <c r="I236" s="85">
        <v>0</v>
      </c>
      <c r="J236" s="84">
        <f>I236/I245*100</f>
        <v>0</v>
      </c>
      <c r="K236" s="11">
        <f>C236+G236</f>
        <v>27</v>
      </c>
      <c r="L236" s="12">
        <f>K236/K245*100</f>
        <v>6.887755102040815</v>
      </c>
      <c r="M236" s="28">
        <f>E236+I236</f>
        <v>1410.91</v>
      </c>
      <c r="N236" s="12">
        <f>M236/M245*100</f>
        <v>0.36793776192626637</v>
      </c>
      <c r="O236" s="13"/>
      <c r="P236" s="14"/>
    </row>
    <row r="237" spans="1:16" ht="12" customHeight="1">
      <c r="A237" s="35"/>
      <c r="B237" s="15" t="s">
        <v>9</v>
      </c>
      <c r="C237" s="86">
        <v>48</v>
      </c>
      <c r="D237" s="87">
        <f>C237/C245*100</f>
        <v>12.307692307692308</v>
      </c>
      <c r="E237" s="88">
        <v>7302.06</v>
      </c>
      <c r="F237" s="87">
        <f>E237/E245*100</f>
        <v>1.9086535634049662</v>
      </c>
      <c r="G237" s="86">
        <v>0</v>
      </c>
      <c r="H237" s="87">
        <f>G237/G245*100</f>
        <v>0</v>
      </c>
      <c r="I237" s="88">
        <v>0</v>
      </c>
      <c r="J237" s="87">
        <f>I237/I245*100</f>
        <v>0</v>
      </c>
      <c r="K237" s="16">
        <f>C237+G237</f>
        <v>48</v>
      </c>
      <c r="L237" s="17">
        <f>K237/K245*100</f>
        <v>12.244897959183673</v>
      </c>
      <c r="M237" s="29">
        <f>E237+I237</f>
        <v>7302.06</v>
      </c>
      <c r="N237" s="17">
        <f>M237/M245*100</f>
        <v>1.9042345818310964</v>
      </c>
      <c r="O237" s="13"/>
      <c r="P237" s="14"/>
    </row>
    <row r="238" spans="1:16" ht="12" customHeight="1">
      <c r="A238" s="35"/>
      <c r="B238" s="15" t="s">
        <v>10</v>
      </c>
      <c r="C238" s="86">
        <v>51</v>
      </c>
      <c r="D238" s="87">
        <f>C238/C245*100</f>
        <v>13.076923076923078</v>
      </c>
      <c r="E238" s="88">
        <v>12706.35</v>
      </c>
      <c r="F238" s="87">
        <f>E238/E245*100</f>
        <v>3.3212573171640183</v>
      </c>
      <c r="G238" s="86">
        <v>0</v>
      </c>
      <c r="H238" s="87">
        <f>G238/G245*100</f>
        <v>0</v>
      </c>
      <c r="I238" s="88">
        <v>0</v>
      </c>
      <c r="J238" s="87">
        <f>I238/I245*100</f>
        <v>0</v>
      </c>
      <c r="K238" s="16">
        <f aca="true" t="shared" si="69" ref="K238:K244">C238+G238</f>
        <v>51</v>
      </c>
      <c r="L238" s="17">
        <f>K238/K245*100</f>
        <v>13.010204081632654</v>
      </c>
      <c r="M238" s="29">
        <f aca="true" t="shared" si="70" ref="M238:M244">E238+I238</f>
        <v>12706.35</v>
      </c>
      <c r="N238" s="17">
        <f>M238/M245*100</f>
        <v>3.3135678259079695</v>
      </c>
      <c r="O238" s="13"/>
      <c r="P238" s="14"/>
    </row>
    <row r="239" spans="1:16" ht="12" customHeight="1">
      <c r="A239" s="35"/>
      <c r="B239" s="15" t="s">
        <v>11</v>
      </c>
      <c r="C239" s="86">
        <v>56</v>
      </c>
      <c r="D239" s="87">
        <f>C239/C245*100</f>
        <v>14.358974358974358</v>
      </c>
      <c r="E239" s="88">
        <v>21610.05</v>
      </c>
      <c r="F239" s="87">
        <f>E239/E245*100</f>
        <v>5.648556563197165</v>
      </c>
      <c r="G239" s="86">
        <v>1</v>
      </c>
      <c r="H239" s="87">
        <f>G239/G245*100</f>
        <v>50</v>
      </c>
      <c r="I239" s="88">
        <v>356.81</v>
      </c>
      <c r="J239" s="87">
        <f>I239/I245*100</f>
        <v>40.18990549779796</v>
      </c>
      <c r="K239" s="16">
        <f t="shared" si="69"/>
        <v>57</v>
      </c>
      <c r="L239" s="17">
        <f>K239/K245*100</f>
        <v>14.540816326530612</v>
      </c>
      <c r="M239" s="29">
        <f t="shared" si="70"/>
        <v>21966.86</v>
      </c>
      <c r="N239" s="17">
        <f>M239/M245*100</f>
        <v>5.728527903939742</v>
      </c>
      <c r="O239" s="13"/>
      <c r="P239" s="14"/>
    </row>
    <row r="240" spans="1:16" ht="12" customHeight="1">
      <c r="A240" s="35"/>
      <c r="B240" s="15" t="s">
        <v>12</v>
      </c>
      <c r="C240" s="86">
        <v>92</v>
      </c>
      <c r="D240" s="87">
        <f>C240/C245*100</f>
        <v>23.589743589743588</v>
      </c>
      <c r="E240" s="88">
        <v>62856.69</v>
      </c>
      <c r="F240" s="87">
        <f>E240/E245*100</f>
        <v>16.42983560150715</v>
      </c>
      <c r="G240" s="86">
        <v>1</v>
      </c>
      <c r="H240" s="87">
        <f>G240/G245*100</f>
        <v>50</v>
      </c>
      <c r="I240" s="88">
        <v>531</v>
      </c>
      <c r="J240" s="87">
        <f>I240/I245*100</f>
        <v>59.81009450220205</v>
      </c>
      <c r="K240" s="16">
        <f t="shared" si="69"/>
        <v>93</v>
      </c>
      <c r="L240" s="17">
        <f>K240/K245*100</f>
        <v>23.72448979591837</v>
      </c>
      <c r="M240" s="29">
        <f t="shared" si="70"/>
        <v>63387.69</v>
      </c>
      <c r="N240" s="17">
        <f>M240/M245*100</f>
        <v>16.530271096154944</v>
      </c>
      <c r="O240" s="13"/>
      <c r="P240" s="14"/>
    </row>
    <row r="241" spans="1:16" ht="12" customHeight="1">
      <c r="A241" s="35"/>
      <c r="B241" s="15" t="s">
        <v>13</v>
      </c>
      <c r="C241" s="86">
        <v>58</v>
      </c>
      <c r="D241" s="87">
        <f>C241/C245*100</f>
        <v>14.871794871794872</v>
      </c>
      <c r="E241" s="88">
        <v>80297.07</v>
      </c>
      <c r="F241" s="87">
        <f>E241/E245*100</f>
        <v>20.98850033914786</v>
      </c>
      <c r="G241" s="86">
        <v>0</v>
      </c>
      <c r="H241" s="87">
        <f>G241/G245*100</f>
        <v>0</v>
      </c>
      <c r="I241" s="88">
        <v>0</v>
      </c>
      <c r="J241" s="87">
        <f>I241/I245*100</f>
        <v>0</v>
      </c>
      <c r="K241" s="16">
        <f t="shared" si="69"/>
        <v>58</v>
      </c>
      <c r="L241" s="17">
        <f>K241/K245*100</f>
        <v>14.795918367346939</v>
      </c>
      <c r="M241" s="29">
        <f t="shared" si="70"/>
        <v>80297.07</v>
      </c>
      <c r="N241" s="17">
        <f>M241/M245*100</f>
        <v>20.939907028114295</v>
      </c>
      <c r="O241" s="13"/>
      <c r="P241" s="14"/>
    </row>
    <row r="242" spans="1:15" ht="12" customHeight="1">
      <c r="A242" s="35"/>
      <c r="B242" s="15" t="s">
        <v>14</v>
      </c>
      <c r="C242" s="86">
        <v>51</v>
      </c>
      <c r="D242" s="87">
        <f>C242/C245*100</f>
        <v>13.076923076923078</v>
      </c>
      <c r="E242" s="88">
        <v>156053.47</v>
      </c>
      <c r="F242" s="87">
        <f>E242/E245*100</f>
        <v>40.79013478350081</v>
      </c>
      <c r="G242" s="86">
        <v>0</v>
      </c>
      <c r="H242" s="87">
        <f>G242/G245*100</f>
        <v>0</v>
      </c>
      <c r="I242" s="88">
        <v>0</v>
      </c>
      <c r="J242" s="87">
        <f>I242/I245*100</f>
        <v>0</v>
      </c>
      <c r="K242" s="16">
        <f t="shared" si="69"/>
        <v>51</v>
      </c>
      <c r="L242" s="17">
        <f>K242/K245*100</f>
        <v>13.010204081632654</v>
      </c>
      <c r="M242" s="29">
        <f t="shared" si="70"/>
        <v>156053.47</v>
      </c>
      <c r="N242" s="17">
        <f>M242/M245*100</f>
        <v>40.69569603491912</v>
      </c>
      <c r="O242" s="13"/>
    </row>
    <row r="243" spans="1:15" ht="12" customHeight="1">
      <c r="A243" s="35"/>
      <c r="B243" s="15" t="s">
        <v>15</v>
      </c>
      <c r="C243" s="86">
        <v>7</v>
      </c>
      <c r="D243" s="87">
        <f>C243/C245*100</f>
        <v>1.7948717948717947</v>
      </c>
      <c r="E243" s="88">
        <v>40339.9</v>
      </c>
      <c r="F243" s="87">
        <f>E243/E245*100</f>
        <v>10.544270230921136</v>
      </c>
      <c r="G243" s="86">
        <v>0</v>
      </c>
      <c r="H243" s="87">
        <f>G243/G245*100</f>
        <v>0</v>
      </c>
      <c r="I243" s="88">
        <v>0</v>
      </c>
      <c r="J243" s="87">
        <f>I243/I245*100</f>
        <v>0</v>
      </c>
      <c r="K243" s="16">
        <f t="shared" si="69"/>
        <v>7</v>
      </c>
      <c r="L243" s="17">
        <f>K243/K245*100</f>
        <v>1.7857142857142856</v>
      </c>
      <c r="M243" s="29">
        <f t="shared" si="70"/>
        <v>40339.9</v>
      </c>
      <c r="N243" s="17">
        <f>M243/M245*100</f>
        <v>10.519857767206547</v>
      </c>
      <c r="O243" s="13"/>
    </row>
    <row r="244" spans="1:15" ht="12" customHeight="1">
      <c r="A244" s="35"/>
      <c r="B244" s="18" t="s">
        <v>16</v>
      </c>
      <c r="C244" s="89">
        <v>0</v>
      </c>
      <c r="D244" s="90">
        <f>C244/C245*100</f>
        <v>0</v>
      </c>
      <c r="E244" s="91">
        <v>0</v>
      </c>
      <c r="F244" s="90">
        <f>E244/E245*100</f>
        <v>0</v>
      </c>
      <c r="G244" s="89">
        <v>0</v>
      </c>
      <c r="H244" s="90">
        <f>G244/G245*100</f>
        <v>0</v>
      </c>
      <c r="I244" s="91">
        <v>0</v>
      </c>
      <c r="J244" s="90">
        <f>I244/I245*100</f>
        <v>0</v>
      </c>
      <c r="K244" s="16">
        <f t="shared" si="69"/>
        <v>0</v>
      </c>
      <c r="L244" s="20">
        <f>K244/K245*100</f>
        <v>0</v>
      </c>
      <c r="M244" s="30">
        <f t="shared" si="70"/>
        <v>0</v>
      </c>
      <c r="N244" s="20">
        <f>M244/M245*100</f>
        <v>0</v>
      </c>
      <c r="O244" s="13"/>
    </row>
    <row r="245" spans="1:15" ht="12" customHeight="1">
      <c r="A245" s="36"/>
      <c r="B245" s="7" t="s">
        <v>17</v>
      </c>
      <c r="C245" s="92">
        <f aca="true" t="shared" si="71" ref="C245:N245">SUM(C236:C244)</f>
        <v>390</v>
      </c>
      <c r="D245" s="93">
        <f t="shared" si="71"/>
        <v>100.00000000000001</v>
      </c>
      <c r="E245" s="94">
        <f t="shared" si="71"/>
        <v>382576.5</v>
      </c>
      <c r="F245" s="93">
        <f t="shared" si="71"/>
        <v>100</v>
      </c>
      <c r="G245" s="92">
        <f t="shared" si="71"/>
        <v>2</v>
      </c>
      <c r="H245" s="93">
        <f t="shared" si="71"/>
        <v>100</v>
      </c>
      <c r="I245" s="94">
        <f t="shared" si="71"/>
        <v>887.81</v>
      </c>
      <c r="J245" s="93">
        <f t="shared" si="71"/>
        <v>100</v>
      </c>
      <c r="K245" s="21">
        <f t="shared" si="71"/>
        <v>392</v>
      </c>
      <c r="L245" s="22">
        <f t="shared" si="71"/>
        <v>100</v>
      </c>
      <c r="M245" s="31">
        <f t="shared" si="71"/>
        <v>383464.31000000006</v>
      </c>
      <c r="N245" s="22">
        <f t="shared" si="71"/>
        <v>99.99999999999999</v>
      </c>
      <c r="O245" s="23"/>
    </row>
    <row r="246" spans="1:16" ht="12" customHeight="1">
      <c r="A246" s="34" t="s">
        <v>56</v>
      </c>
      <c r="B246" s="10" t="s">
        <v>7</v>
      </c>
      <c r="C246" s="83">
        <v>179</v>
      </c>
      <c r="D246" s="84">
        <f>C246/C255*100</f>
        <v>5.060785976816511</v>
      </c>
      <c r="E246" s="85">
        <v>9058.47</v>
      </c>
      <c r="F246" s="84">
        <f>E246/E255*100</f>
        <v>0.17223364138859695</v>
      </c>
      <c r="G246" s="83">
        <v>3</v>
      </c>
      <c r="H246" s="84">
        <f>G246/G255*100</f>
        <v>5.88235294117647</v>
      </c>
      <c r="I246" s="85">
        <v>104.58</v>
      </c>
      <c r="J246" s="84">
        <f>I246/I255*100</f>
        <v>0.17935727736407572</v>
      </c>
      <c r="K246" s="11">
        <f>C246+G246</f>
        <v>182</v>
      </c>
      <c r="L246" s="12">
        <f>K246/K255*100</f>
        <v>5.072463768115942</v>
      </c>
      <c r="M246" s="28">
        <f>E246+I246</f>
        <v>9163.05</v>
      </c>
      <c r="N246" s="12">
        <f>M246/M255*100</f>
        <v>0.1723117513086562</v>
      </c>
      <c r="O246" s="13"/>
      <c r="P246" s="14"/>
    </row>
    <row r="247" spans="1:16" ht="12" customHeight="1">
      <c r="A247" s="35"/>
      <c r="B247" s="15" t="s">
        <v>9</v>
      </c>
      <c r="C247" s="86">
        <v>312</v>
      </c>
      <c r="D247" s="87">
        <f>C247/C255*100</f>
        <v>8.821034775233247</v>
      </c>
      <c r="E247" s="88">
        <v>48780.62</v>
      </c>
      <c r="F247" s="87">
        <f>E247/E255*100</f>
        <v>0.9274925911101347</v>
      </c>
      <c r="G247" s="86">
        <v>6</v>
      </c>
      <c r="H247" s="87">
        <f>G247/G255*100</f>
        <v>11.76470588235294</v>
      </c>
      <c r="I247" s="88">
        <v>787</v>
      </c>
      <c r="J247" s="87">
        <f>I247/I255*100</f>
        <v>1.349724395539564</v>
      </c>
      <c r="K247" s="16">
        <f>C247+G247</f>
        <v>318</v>
      </c>
      <c r="L247" s="17">
        <f>K247/K255*100</f>
        <v>8.862876254180602</v>
      </c>
      <c r="M247" s="29">
        <f>E247+I247</f>
        <v>49567.62</v>
      </c>
      <c r="N247" s="17">
        <f>M247/M255*100</f>
        <v>0.9321223184858726</v>
      </c>
      <c r="O247" s="13"/>
      <c r="P247" s="14"/>
    </row>
    <row r="248" spans="1:16" ht="12" customHeight="1">
      <c r="A248" s="35"/>
      <c r="B248" s="15" t="s">
        <v>10</v>
      </c>
      <c r="C248" s="86">
        <v>316</v>
      </c>
      <c r="D248" s="87">
        <f>C248/C255*100</f>
        <v>8.934124964659315</v>
      </c>
      <c r="E248" s="88">
        <v>78538.39</v>
      </c>
      <c r="F248" s="87">
        <f>E248/E255*100</f>
        <v>1.4932933374507802</v>
      </c>
      <c r="G248" s="86">
        <v>6</v>
      </c>
      <c r="H248" s="87">
        <f>G248/G255*100</f>
        <v>11.76470588235294</v>
      </c>
      <c r="I248" s="88">
        <v>1494.2</v>
      </c>
      <c r="J248" s="87">
        <f>I248/I255*100</f>
        <v>2.562589824415777</v>
      </c>
      <c r="K248" s="16">
        <f aca="true" t="shared" si="72" ref="K248:K254">C248+G248</f>
        <v>322</v>
      </c>
      <c r="L248" s="17">
        <f>K248/K255*100</f>
        <v>8.974358974358974</v>
      </c>
      <c r="M248" s="29">
        <f aca="true" t="shared" si="73" ref="M248:M254">E248+I248</f>
        <v>80032.59</v>
      </c>
      <c r="N248" s="17">
        <f>M248/M255*100</f>
        <v>1.5050180610896642</v>
      </c>
      <c r="O248" s="13"/>
      <c r="P248" s="14"/>
    </row>
    <row r="249" spans="1:16" ht="12" customHeight="1">
      <c r="A249" s="35"/>
      <c r="B249" s="15" t="s">
        <v>11</v>
      </c>
      <c r="C249" s="86">
        <v>459</v>
      </c>
      <c r="D249" s="87">
        <f>C249/C255*100</f>
        <v>12.977099236641221</v>
      </c>
      <c r="E249" s="88">
        <v>180046.1</v>
      </c>
      <c r="F249" s="87">
        <f>E249/E255*100</f>
        <v>3.4233149108862166</v>
      </c>
      <c r="G249" s="86">
        <v>11</v>
      </c>
      <c r="H249" s="87">
        <f>G249/G255*100</f>
        <v>21.568627450980394</v>
      </c>
      <c r="I249" s="88">
        <v>4025.1</v>
      </c>
      <c r="J249" s="87">
        <f>I249/I255*100</f>
        <v>6.903145698203684</v>
      </c>
      <c r="K249" s="16">
        <f t="shared" si="72"/>
        <v>470</v>
      </c>
      <c r="L249" s="17">
        <f>K249/K255*100</f>
        <v>13.099219620958753</v>
      </c>
      <c r="M249" s="29">
        <f t="shared" si="73"/>
        <v>184071.2</v>
      </c>
      <c r="N249" s="17">
        <f>M249/M255*100</f>
        <v>3.461470889876834</v>
      </c>
      <c r="O249" s="13"/>
      <c r="P249" s="14"/>
    </row>
    <row r="250" spans="1:16" ht="12" customHeight="1">
      <c r="A250" s="35"/>
      <c r="B250" s="15" t="s">
        <v>12</v>
      </c>
      <c r="C250" s="86">
        <v>796</v>
      </c>
      <c r="D250" s="87">
        <f>C250/C255*100</f>
        <v>22.504947695787394</v>
      </c>
      <c r="E250" s="88">
        <v>575801.78</v>
      </c>
      <c r="F250" s="87">
        <f>E250/E255*100</f>
        <v>10.948033971237505</v>
      </c>
      <c r="G250" s="86">
        <v>11</v>
      </c>
      <c r="H250" s="87">
        <f>G250/G255*100</f>
        <v>21.568627450980394</v>
      </c>
      <c r="I250" s="88">
        <v>8212</v>
      </c>
      <c r="J250" s="87">
        <f>I250/I255*100</f>
        <v>14.083782383952856</v>
      </c>
      <c r="K250" s="16">
        <f t="shared" si="72"/>
        <v>807</v>
      </c>
      <c r="L250" s="17">
        <f>K250/K255*100</f>
        <v>22.49163879598662</v>
      </c>
      <c r="M250" s="29">
        <f t="shared" si="73"/>
        <v>584013.78</v>
      </c>
      <c r="N250" s="17">
        <f>M250/M255*100</f>
        <v>10.982417123140033</v>
      </c>
      <c r="O250" s="13"/>
      <c r="P250" s="14"/>
    </row>
    <row r="251" spans="1:16" ht="12" customHeight="1">
      <c r="A251" s="35"/>
      <c r="B251" s="15" t="s">
        <v>13</v>
      </c>
      <c r="C251" s="86">
        <v>661</v>
      </c>
      <c r="D251" s="87">
        <f>C251/C255*100</f>
        <v>18.68815380265762</v>
      </c>
      <c r="E251" s="88">
        <v>938015.46</v>
      </c>
      <c r="F251" s="87">
        <f>E251/E255*100</f>
        <v>17.835000651831912</v>
      </c>
      <c r="G251" s="86">
        <v>4</v>
      </c>
      <c r="H251" s="87">
        <f>G251/G255*100</f>
        <v>7.8431372549019605</v>
      </c>
      <c r="I251" s="88">
        <v>7144</v>
      </c>
      <c r="J251" s="87">
        <f>I251/I255*100</f>
        <v>12.252136063195227</v>
      </c>
      <c r="K251" s="16">
        <f t="shared" si="72"/>
        <v>665</v>
      </c>
      <c r="L251" s="17">
        <f>K251/K255*100</f>
        <v>18.534002229654405</v>
      </c>
      <c r="M251" s="29">
        <f t="shared" si="73"/>
        <v>945159.46</v>
      </c>
      <c r="N251" s="17">
        <f>M251/M255*100</f>
        <v>17.773785128155343</v>
      </c>
      <c r="O251" s="13"/>
      <c r="P251" s="14"/>
    </row>
    <row r="252" spans="1:15" ht="12" customHeight="1">
      <c r="A252" s="35"/>
      <c r="B252" s="15" t="s">
        <v>14</v>
      </c>
      <c r="C252" s="86">
        <v>607</v>
      </c>
      <c r="D252" s="87">
        <f>C252/C255*100</f>
        <v>17.16143624540571</v>
      </c>
      <c r="E252" s="88">
        <v>1908936.51</v>
      </c>
      <c r="F252" s="87">
        <f>E252/E255*100</f>
        <v>36.295653272234695</v>
      </c>
      <c r="G252" s="86">
        <v>8</v>
      </c>
      <c r="H252" s="87">
        <f>G252/G255*100</f>
        <v>15.686274509803921</v>
      </c>
      <c r="I252" s="88">
        <v>22584</v>
      </c>
      <c r="J252" s="87">
        <f>I252/I255*100</f>
        <v>38.73211658051526</v>
      </c>
      <c r="K252" s="16">
        <f t="shared" si="72"/>
        <v>615</v>
      </c>
      <c r="L252" s="17">
        <f>K252/K255*100</f>
        <v>17.140468227424748</v>
      </c>
      <c r="M252" s="29">
        <f t="shared" si="73"/>
        <v>1931520.51</v>
      </c>
      <c r="N252" s="17">
        <f>M252/M255*100</f>
        <v>36.32236883643425</v>
      </c>
      <c r="O252" s="13"/>
    </row>
    <row r="253" spans="1:15" ht="12" customHeight="1">
      <c r="A253" s="35"/>
      <c r="B253" s="15" t="s">
        <v>15</v>
      </c>
      <c r="C253" s="86">
        <v>181</v>
      </c>
      <c r="D253" s="87">
        <f>C253/C255*100</f>
        <v>5.117331071529545</v>
      </c>
      <c r="E253" s="88">
        <v>1215034.42</v>
      </c>
      <c r="F253" s="87">
        <f>E253/E255*100</f>
        <v>23.102113554395157</v>
      </c>
      <c r="G253" s="86">
        <v>2</v>
      </c>
      <c r="H253" s="87">
        <f>G253/G255*100</f>
        <v>3.9215686274509802</v>
      </c>
      <c r="I253" s="88">
        <v>13957.32</v>
      </c>
      <c r="J253" s="87">
        <f>I253/I255*100</f>
        <v>23.93714777681355</v>
      </c>
      <c r="K253" s="16">
        <f t="shared" si="72"/>
        <v>183</v>
      </c>
      <c r="L253" s="17">
        <f>K253/K255*100</f>
        <v>5.1003344481605355</v>
      </c>
      <c r="M253" s="29">
        <f t="shared" si="73"/>
        <v>1228991.74</v>
      </c>
      <c r="N253" s="17">
        <f>M253/M255*100</f>
        <v>23.111269616914967</v>
      </c>
      <c r="O253" s="13"/>
    </row>
    <row r="254" spans="1:15" ht="12" customHeight="1">
      <c r="A254" s="35"/>
      <c r="B254" s="18" t="s">
        <v>16</v>
      </c>
      <c r="C254" s="89">
        <v>26</v>
      </c>
      <c r="D254" s="90">
        <f>C254/C255*100</f>
        <v>0.7350862312694374</v>
      </c>
      <c r="E254" s="91">
        <v>305196.3</v>
      </c>
      <c r="F254" s="90">
        <f>E254/E255*100</f>
        <v>5.802864069465004</v>
      </c>
      <c r="G254" s="89">
        <v>0</v>
      </c>
      <c r="H254" s="90">
        <f>G254/G255*100</f>
        <v>0</v>
      </c>
      <c r="I254" s="91">
        <v>0</v>
      </c>
      <c r="J254" s="90">
        <f>I254/I255*100</f>
        <v>0</v>
      </c>
      <c r="K254" s="16">
        <f t="shared" si="72"/>
        <v>26</v>
      </c>
      <c r="L254" s="20">
        <f>K254/K255*100</f>
        <v>0.7246376811594203</v>
      </c>
      <c r="M254" s="30">
        <f t="shared" si="73"/>
        <v>305196.3</v>
      </c>
      <c r="N254" s="20">
        <f>M254/M255*100</f>
        <v>5.73923627459438</v>
      </c>
      <c r="O254" s="13"/>
    </row>
    <row r="255" spans="1:15" ht="12" customHeight="1">
      <c r="A255" s="36"/>
      <c r="B255" s="7" t="s">
        <v>17</v>
      </c>
      <c r="C255" s="92">
        <f aca="true" t="shared" si="74" ref="C255:N255">SUM(C246:C254)</f>
        <v>3537</v>
      </c>
      <c r="D255" s="93">
        <f t="shared" si="74"/>
        <v>100</v>
      </c>
      <c r="E255" s="94">
        <f t="shared" si="74"/>
        <v>5259408.05</v>
      </c>
      <c r="F255" s="93">
        <f t="shared" si="74"/>
        <v>100</v>
      </c>
      <c r="G255" s="92">
        <f t="shared" si="74"/>
        <v>51</v>
      </c>
      <c r="H255" s="93">
        <f t="shared" si="74"/>
        <v>100</v>
      </c>
      <c r="I255" s="94">
        <f t="shared" si="74"/>
        <v>58308.200000000004</v>
      </c>
      <c r="J255" s="93">
        <f t="shared" si="74"/>
        <v>99.99999999999999</v>
      </c>
      <c r="K255" s="21">
        <f t="shared" si="74"/>
        <v>3588</v>
      </c>
      <c r="L255" s="22">
        <f t="shared" si="74"/>
        <v>100</v>
      </c>
      <c r="M255" s="31">
        <f t="shared" si="74"/>
        <v>5317716.25</v>
      </c>
      <c r="N255" s="22">
        <f t="shared" si="74"/>
        <v>100</v>
      </c>
      <c r="O255" s="23"/>
    </row>
    <row r="256" spans="1:16" ht="12" customHeight="1">
      <c r="A256" s="34" t="s">
        <v>57</v>
      </c>
      <c r="B256" s="10" t="s">
        <v>7</v>
      </c>
      <c r="C256" s="83">
        <v>225</v>
      </c>
      <c r="D256" s="84">
        <f>C256/C265*100</f>
        <v>14.303877940241577</v>
      </c>
      <c r="E256" s="85">
        <v>10613.05</v>
      </c>
      <c r="F256" s="84">
        <f>E256/E265*100</f>
        <v>0.833965418203084</v>
      </c>
      <c r="G256" s="83">
        <v>0</v>
      </c>
      <c r="H256" s="84">
        <f>G256/G265*100</f>
        <v>0</v>
      </c>
      <c r="I256" s="85">
        <v>0</v>
      </c>
      <c r="J256" s="84">
        <f>I256/I265*100</f>
        <v>0</v>
      </c>
      <c r="K256" s="11">
        <f>C256+G256</f>
        <v>225</v>
      </c>
      <c r="L256" s="12">
        <f>K256/K265*100</f>
        <v>14.285714285714285</v>
      </c>
      <c r="M256" s="28">
        <f>E256+I256</f>
        <v>10613.05</v>
      </c>
      <c r="N256" s="12">
        <f>M256/M265*100</f>
        <v>0.8337341530866169</v>
      </c>
      <c r="O256" s="13"/>
      <c r="P256" s="14"/>
    </row>
    <row r="257" spans="1:16" ht="12" customHeight="1">
      <c r="A257" s="35"/>
      <c r="B257" s="15" t="s">
        <v>9</v>
      </c>
      <c r="C257" s="86">
        <v>151</v>
      </c>
      <c r="D257" s="87">
        <f>C257/C265*100</f>
        <v>9.599491417673237</v>
      </c>
      <c r="E257" s="88">
        <v>22372.66</v>
      </c>
      <c r="F257" s="87">
        <f>E257/E265*100</f>
        <v>1.7580266514541445</v>
      </c>
      <c r="G257" s="86">
        <v>1</v>
      </c>
      <c r="H257" s="87">
        <f>G257/G265*100</f>
        <v>50</v>
      </c>
      <c r="I257" s="88">
        <v>152</v>
      </c>
      <c r="J257" s="87">
        <f>I257/I265*100</f>
        <v>43.05949008498583</v>
      </c>
      <c r="K257" s="16">
        <f>C257+G257</f>
        <v>152</v>
      </c>
      <c r="L257" s="17">
        <f>K257/K265*100</f>
        <v>9.650793650793652</v>
      </c>
      <c r="M257" s="29">
        <f>E257+I257</f>
        <v>22524.66</v>
      </c>
      <c r="N257" s="17">
        <f>M257/M265*100</f>
        <v>1.7694798694686253</v>
      </c>
      <c r="O257" s="13"/>
      <c r="P257" s="14"/>
    </row>
    <row r="258" spans="1:16" ht="12" customHeight="1">
      <c r="A258" s="35"/>
      <c r="B258" s="15" t="s">
        <v>10</v>
      </c>
      <c r="C258" s="86">
        <v>112</v>
      </c>
      <c r="D258" s="87">
        <f>C258/C265*100</f>
        <v>7.12015257469803</v>
      </c>
      <c r="E258" s="88">
        <v>27219.01</v>
      </c>
      <c r="F258" s="87">
        <f>E258/E265*100</f>
        <v>2.138849158133046</v>
      </c>
      <c r="G258" s="86">
        <v>1</v>
      </c>
      <c r="H258" s="87">
        <f>G258/G265*100</f>
        <v>50</v>
      </c>
      <c r="I258" s="88">
        <v>201</v>
      </c>
      <c r="J258" s="87">
        <f>I258/I265*100</f>
        <v>56.94050991501416</v>
      </c>
      <c r="K258" s="16">
        <f aca="true" t="shared" si="75" ref="K258:K264">C258+G258</f>
        <v>113</v>
      </c>
      <c r="L258" s="17">
        <f>K258/K265*100</f>
        <v>7.174603174603175</v>
      </c>
      <c r="M258" s="29">
        <f aca="true" t="shared" si="76" ref="M258:M264">E258+I258</f>
        <v>27420.01</v>
      </c>
      <c r="N258" s="17">
        <f>M258/M265*100</f>
        <v>2.154046086184138</v>
      </c>
      <c r="O258" s="13"/>
      <c r="P258" s="14"/>
    </row>
    <row r="259" spans="1:16" ht="12" customHeight="1">
      <c r="A259" s="35"/>
      <c r="B259" s="15" t="s">
        <v>11</v>
      </c>
      <c r="C259" s="86">
        <v>222</v>
      </c>
      <c r="D259" s="87">
        <f>C259/C265*100</f>
        <v>14.113159567705022</v>
      </c>
      <c r="E259" s="88">
        <v>86694.02</v>
      </c>
      <c r="F259" s="87">
        <f>E259/E265*100</f>
        <v>6.812350327663258</v>
      </c>
      <c r="G259" s="86">
        <v>0</v>
      </c>
      <c r="H259" s="87">
        <f>G259/G265*100</f>
        <v>0</v>
      </c>
      <c r="I259" s="88">
        <v>0</v>
      </c>
      <c r="J259" s="87">
        <f>I259/I265*100</f>
        <v>0</v>
      </c>
      <c r="K259" s="16">
        <f t="shared" si="75"/>
        <v>222</v>
      </c>
      <c r="L259" s="17">
        <f>K259/K265*100</f>
        <v>14.095238095238095</v>
      </c>
      <c r="M259" s="29">
        <f t="shared" si="76"/>
        <v>86694.02</v>
      </c>
      <c r="N259" s="17">
        <f>M259/M265*100</f>
        <v>6.810461209772331</v>
      </c>
      <c r="O259" s="13"/>
      <c r="P259" s="14"/>
    </row>
    <row r="260" spans="1:16" ht="12" customHeight="1">
      <c r="A260" s="35"/>
      <c r="B260" s="15" t="s">
        <v>12</v>
      </c>
      <c r="C260" s="86">
        <v>402</v>
      </c>
      <c r="D260" s="87">
        <f>C260/C265*100</f>
        <v>25.556261919898283</v>
      </c>
      <c r="E260" s="88">
        <v>292564.78</v>
      </c>
      <c r="F260" s="87">
        <f>E260/E265*100</f>
        <v>22.98951848000276</v>
      </c>
      <c r="G260" s="86">
        <v>0</v>
      </c>
      <c r="H260" s="87">
        <f>G260/G265*100</f>
        <v>0</v>
      </c>
      <c r="I260" s="88">
        <v>0</v>
      </c>
      <c r="J260" s="87">
        <f>I260/I265*100</f>
        <v>0</v>
      </c>
      <c r="K260" s="16">
        <f t="shared" si="75"/>
        <v>402</v>
      </c>
      <c r="L260" s="17">
        <f>K260/K265*100</f>
        <v>25.523809523809526</v>
      </c>
      <c r="M260" s="29">
        <f t="shared" si="76"/>
        <v>292564.78</v>
      </c>
      <c r="N260" s="17">
        <f>M260/M265*100</f>
        <v>22.98314330718054</v>
      </c>
      <c r="O260" s="13"/>
      <c r="P260" s="14"/>
    </row>
    <row r="261" spans="1:16" ht="12" customHeight="1">
      <c r="A261" s="35"/>
      <c r="B261" s="15" t="s">
        <v>13</v>
      </c>
      <c r="C261" s="86">
        <v>327</v>
      </c>
      <c r="D261" s="87">
        <f>C261/C265*100</f>
        <v>20.788302606484425</v>
      </c>
      <c r="E261" s="88">
        <v>453050.62</v>
      </c>
      <c r="F261" s="87">
        <f>E261/E265*100</f>
        <v>35.6003740466187</v>
      </c>
      <c r="G261" s="86">
        <v>0</v>
      </c>
      <c r="H261" s="87">
        <f>G261/G265*100</f>
        <v>0</v>
      </c>
      <c r="I261" s="88">
        <v>0</v>
      </c>
      <c r="J261" s="87">
        <f>I261/I265*100</f>
        <v>0</v>
      </c>
      <c r="K261" s="16">
        <f t="shared" si="75"/>
        <v>327</v>
      </c>
      <c r="L261" s="17">
        <f>K261/K265*100</f>
        <v>20.761904761904763</v>
      </c>
      <c r="M261" s="29">
        <f t="shared" si="76"/>
        <v>453050.62</v>
      </c>
      <c r="N261" s="17">
        <f>M261/M265*100</f>
        <v>35.59050178516701</v>
      </c>
      <c r="O261" s="13"/>
      <c r="P261" s="14"/>
    </row>
    <row r="262" spans="1:15" ht="12" customHeight="1">
      <c r="A262" s="35"/>
      <c r="B262" s="15" t="s">
        <v>14</v>
      </c>
      <c r="C262" s="86">
        <v>131</v>
      </c>
      <c r="D262" s="87">
        <f>C262/C265*100</f>
        <v>8.328035600762874</v>
      </c>
      <c r="E262" s="88">
        <v>362363.96</v>
      </c>
      <c r="F262" s="87">
        <f>E262/E265*100</f>
        <v>28.474285096473267</v>
      </c>
      <c r="G262" s="86">
        <v>0</v>
      </c>
      <c r="H262" s="87">
        <f>G262/G265*100</f>
        <v>0</v>
      </c>
      <c r="I262" s="88">
        <v>0</v>
      </c>
      <c r="J262" s="87">
        <f>I262/I265*100</f>
        <v>0</v>
      </c>
      <c r="K262" s="16">
        <f t="shared" si="75"/>
        <v>131</v>
      </c>
      <c r="L262" s="17">
        <f>K262/K265*100</f>
        <v>8.317460317460318</v>
      </c>
      <c r="M262" s="29">
        <f t="shared" si="76"/>
        <v>362363.96</v>
      </c>
      <c r="N262" s="17">
        <f>M262/M265*100</f>
        <v>28.46638895508009</v>
      </c>
      <c r="O262" s="13"/>
    </row>
    <row r="263" spans="1:15" ht="12" customHeight="1">
      <c r="A263" s="35"/>
      <c r="B263" s="15" t="s">
        <v>15</v>
      </c>
      <c r="C263" s="86">
        <v>3</v>
      </c>
      <c r="D263" s="87">
        <f>C263/C265*100</f>
        <v>0.19071837253655435</v>
      </c>
      <c r="E263" s="88">
        <v>17722.63</v>
      </c>
      <c r="F263" s="87">
        <f>E263/E265*100</f>
        <v>1.3926308214517527</v>
      </c>
      <c r="G263" s="86">
        <v>0</v>
      </c>
      <c r="H263" s="87">
        <f>G263/G265*100</f>
        <v>0</v>
      </c>
      <c r="I263" s="88">
        <v>0</v>
      </c>
      <c r="J263" s="87">
        <f>I263/I265*100</f>
        <v>0</v>
      </c>
      <c r="K263" s="16">
        <f t="shared" si="75"/>
        <v>3</v>
      </c>
      <c r="L263" s="17">
        <f>K263/K265*100</f>
        <v>0.19047619047619047</v>
      </c>
      <c r="M263" s="29">
        <f t="shared" si="76"/>
        <v>17722.63</v>
      </c>
      <c r="N263" s="17">
        <f>M263/M265*100</f>
        <v>1.3922446340606585</v>
      </c>
      <c r="O263" s="13"/>
    </row>
    <row r="264" spans="1:16" ht="12" customHeight="1">
      <c r="A264" s="35"/>
      <c r="B264" s="18" t="s">
        <v>16</v>
      </c>
      <c r="C264" s="89">
        <v>0</v>
      </c>
      <c r="D264" s="90">
        <f>C264/C265*100</f>
        <v>0</v>
      </c>
      <c r="E264" s="91">
        <v>0</v>
      </c>
      <c r="F264" s="90">
        <f>E264/E265*100</f>
        <v>0</v>
      </c>
      <c r="G264" s="89">
        <v>0</v>
      </c>
      <c r="H264" s="90">
        <f>G264/G265*100</f>
        <v>0</v>
      </c>
      <c r="I264" s="91">
        <v>0</v>
      </c>
      <c r="J264" s="90">
        <f>I264/I265*100</f>
        <v>0</v>
      </c>
      <c r="K264" s="16">
        <f t="shared" si="75"/>
        <v>0</v>
      </c>
      <c r="L264" s="20">
        <f>K264/K265*100</f>
        <v>0</v>
      </c>
      <c r="M264" s="30">
        <f t="shared" si="76"/>
        <v>0</v>
      </c>
      <c r="N264" s="20">
        <f>M264/M265*100</f>
        <v>0</v>
      </c>
      <c r="O264" s="13"/>
      <c r="P264" s="54"/>
    </row>
    <row r="265" spans="1:16" ht="12" customHeight="1">
      <c r="A265" s="36"/>
      <c r="B265" s="7" t="s">
        <v>17</v>
      </c>
      <c r="C265" s="92">
        <f aca="true" t="shared" si="77" ref="C265:N265">SUM(C256:C264)</f>
        <v>1573</v>
      </c>
      <c r="D265" s="93">
        <f t="shared" si="77"/>
        <v>100</v>
      </c>
      <c r="E265" s="85">
        <f t="shared" si="77"/>
        <v>1272600.73</v>
      </c>
      <c r="F265" s="93">
        <f t="shared" si="77"/>
        <v>100</v>
      </c>
      <c r="G265" s="92">
        <f t="shared" si="77"/>
        <v>2</v>
      </c>
      <c r="H265" s="93">
        <f t="shared" si="77"/>
        <v>100</v>
      </c>
      <c r="I265" s="85">
        <f t="shared" si="77"/>
        <v>353</v>
      </c>
      <c r="J265" s="93">
        <f t="shared" si="77"/>
        <v>100</v>
      </c>
      <c r="K265" s="21">
        <f t="shared" si="77"/>
        <v>1575</v>
      </c>
      <c r="L265" s="22">
        <f t="shared" si="77"/>
        <v>100</v>
      </c>
      <c r="M265" s="28">
        <f t="shared" si="77"/>
        <v>1272953.73</v>
      </c>
      <c r="N265" s="22">
        <f t="shared" si="77"/>
        <v>100.00000000000001</v>
      </c>
      <c r="O265" s="23"/>
      <c r="P265" s="54"/>
    </row>
    <row r="266" spans="1:16" ht="12" customHeight="1">
      <c r="A266" s="34" t="s">
        <v>19</v>
      </c>
      <c r="B266" s="10" t="s">
        <v>7</v>
      </c>
      <c r="C266" s="83">
        <f>C6+C16+C26+C36+C46+C56+C66+C76+C86+C96+C106+C116+C126+C136+C146+C156+C166+C176+C186+C196+C206+C216+C226+C236+C246+C256</f>
        <v>1974</v>
      </c>
      <c r="D266" s="84">
        <f>C266/C275*100</f>
        <v>7.029163550902681</v>
      </c>
      <c r="E266" s="85">
        <f>E6+E16+E26+E36+E46+E56+E66+E76+E86+E96+E106+E116+E126+E136+E146+E156+E166+E176+E186+E196+E206+E216+E226+E236+E246+E256</f>
        <v>116569.54999999999</v>
      </c>
      <c r="F266" s="84">
        <f>E266/E275*100</f>
        <v>0.24824341270459316</v>
      </c>
      <c r="G266" s="83">
        <f aca="true" t="shared" si="78" ref="G266:G274">G6+G16+G26+G36+G46+G56+G66+G76+G86+G96+G106+G116+G126+G136+G146+G156+G166+G176+G186+G196+G206+G216+G226+G236+G246+G256</f>
        <v>34</v>
      </c>
      <c r="H266" s="84">
        <f>G266/G275*100</f>
        <v>11.003236245954692</v>
      </c>
      <c r="I266" s="85">
        <f>I6+I16+I26+I36+I46+I56+I66+I76+I86+I96+I106+I116+I126+I136+I146+I156+I166+I176+I186+I196+I206+I216+I226+I236+I246+I256</f>
        <v>1658.8899999999999</v>
      </c>
      <c r="J266" s="84">
        <f>I266/I275*100</f>
        <v>0.5384159796620406</v>
      </c>
      <c r="K266" s="11">
        <f>C266+G266</f>
        <v>2008</v>
      </c>
      <c r="L266" s="12">
        <f>K266/K275*100</f>
        <v>7.072414764722456</v>
      </c>
      <c r="M266" s="28">
        <f>E266+I266</f>
        <v>118228.43999999999</v>
      </c>
      <c r="N266" s="12">
        <f>M266/M275*100</f>
        <v>0.25013492151669553</v>
      </c>
      <c r="O266" s="13"/>
      <c r="P266" s="54"/>
    </row>
    <row r="267" spans="1:16" ht="12" customHeight="1">
      <c r="A267" s="35"/>
      <c r="B267" s="15" t="s">
        <v>9</v>
      </c>
      <c r="C267" s="86">
        <f aca="true" t="shared" si="79" ref="C267:E274">C7+C17+C27+C37+C47+C57+C67+C77+C87+C97+C107+C117+C127+C137+C147+C157+C167+C177+C187+C197+C207+C217+C227+C237+C247+C257</f>
        <v>2960</v>
      </c>
      <c r="D267" s="87">
        <f>C267/C275*100</f>
        <v>10.540184453227932</v>
      </c>
      <c r="E267" s="88">
        <f t="shared" si="79"/>
        <v>489110.6</v>
      </c>
      <c r="F267" s="87">
        <f>E267/E275*100</f>
        <v>1.0415969224723882</v>
      </c>
      <c r="G267" s="86">
        <f t="shared" si="78"/>
        <v>45</v>
      </c>
      <c r="H267" s="87">
        <f>G267/G275*100</f>
        <v>14.563106796116504</v>
      </c>
      <c r="I267" s="88">
        <f aca="true" t="shared" si="80" ref="I267:I274">I7+I17+I27+I37+I47+I57+I67+I77+I87+I97+I107+I117+I127+I137+I147+I157+I167+I177+I187+I197+I207+I217+I227+I237+I247+I257</f>
        <v>6859.88</v>
      </c>
      <c r="J267" s="87">
        <f>I267/I275*100</f>
        <v>2.2264701158992093</v>
      </c>
      <c r="K267" s="16">
        <f aca="true" t="shared" si="81" ref="K267:K274">C267+G267</f>
        <v>3005</v>
      </c>
      <c r="L267" s="17">
        <f>K267/K275*100</f>
        <v>10.583967314736546</v>
      </c>
      <c r="M267" s="29">
        <f aca="true" t="shared" si="82" ref="M267:M274">E267+I267</f>
        <v>495970.48</v>
      </c>
      <c r="N267" s="17">
        <f>M267/M275*100</f>
        <v>1.0493205956992904</v>
      </c>
      <c r="O267" s="13"/>
      <c r="P267" s="54"/>
    </row>
    <row r="268" spans="1:16" ht="12" customHeight="1">
      <c r="A268" s="35"/>
      <c r="B268" s="15" t="s">
        <v>10</v>
      </c>
      <c r="C268" s="86">
        <f t="shared" si="79"/>
        <v>2458</v>
      </c>
      <c r="D268" s="87">
        <f>C268/C275*100</f>
        <v>8.752626143930492</v>
      </c>
      <c r="E268" s="88">
        <f t="shared" si="79"/>
        <v>654686.9500000001</v>
      </c>
      <c r="F268" s="87">
        <f>E268/E275*100</f>
        <v>1.3942039127813513</v>
      </c>
      <c r="G268" s="86">
        <f t="shared" si="78"/>
        <v>35</v>
      </c>
      <c r="H268" s="87">
        <f>G268/G275*100</f>
        <v>11.326860841423949</v>
      </c>
      <c r="I268" s="88">
        <f t="shared" si="80"/>
        <v>8593.41</v>
      </c>
      <c r="J268" s="87">
        <f>I268/I275*100</f>
        <v>2.7891115527778068</v>
      </c>
      <c r="K268" s="16">
        <f t="shared" si="81"/>
        <v>2493</v>
      </c>
      <c r="L268" s="17">
        <f>K268/K275*100</f>
        <v>8.780642434488588</v>
      </c>
      <c r="M268" s="29">
        <f t="shared" si="82"/>
        <v>663280.3600000001</v>
      </c>
      <c r="N268" s="17">
        <f>M268/M275*100</f>
        <v>1.4032967092534216</v>
      </c>
      <c r="O268" s="13"/>
      <c r="P268" s="54"/>
    </row>
    <row r="269" spans="1:16" ht="12" customHeight="1">
      <c r="A269" s="35"/>
      <c r="B269" s="15" t="s">
        <v>11</v>
      </c>
      <c r="C269" s="86">
        <f t="shared" si="79"/>
        <v>3656</v>
      </c>
      <c r="D269" s="87">
        <f>C269/C275*100</f>
        <v>13.018552148986931</v>
      </c>
      <c r="E269" s="88">
        <f t="shared" si="79"/>
        <v>1618629.94</v>
      </c>
      <c r="F269" s="87">
        <f>E269/E275*100</f>
        <v>3.446991261538119</v>
      </c>
      <c r="G269" s="86">
        <f t="shared" si="78"/>
        <v>50</v>
      </c>
      <c r="H269" s="87">
        <f>G269/G275*100</f>
        <v>16.181229773462782</v>
      </c>
      <c r="I269" s="88">
        <f t="shared" si="80"/>
        <v>19426.829999999998</v>
      </c>
      <c r="J269" s="87">
        <f>I269/I275*100</f>
        <v>6.305249718895116</v>
      </c>
      <c r="K269" s="16">
        <f t="shared" si="81"/>
        <v>3706</v>
      </c>
      <c r="L269" s="17">
        <f>K269/K275*100</f>
        <v>13.052972668357285</v>
      </c>
      <c r="M269" s="29">
        <f t="shared" si="82"/>
        <v>1638056.77</v>
      </c>
      <c r="N269" s="17">
        <f>M269/M275*100</f>
        <v>3.4656230057999733</v>
      </c>
      <c r="O269" s="13"/>
      <c r="P269" s="54"/>
    </row>
    <row r="270" spans="1:16" ht="12" customHeight="1">
      <c r="A270" s="35"/>
      <c r="B270" s="15" t="s">
        <v>12</v>
      </c>
      <c r="C270" s="86">
        <f>C10+C20+C30+C40+C50+C60+C70+C80+C90+C100+C110+C120+C130+C140+C150+C160+C170+C180+C190+C200+C210+C220+C230+C240+C250+C260</f>
        <v>5708</v>
      </c>
      <c r="D270" s="87">
        <f>C270/C275*100</f>
        <v>20.325463803724674</v>
      </c>
      <c r="E270" s="88">
        <f t="shared" si="79"/>
        <v>4897729.1</v>
      </c>
      <c r="F270" s="87">
        <f>E270/E275*100</f>
        <v>10.430073602296616</v>
      </c>
      <c r="G270" s="86">
        <f t="shared" si="78"/>
        <v>68</v>
      </c>
      <c r="H270" s="87">
        <f>G270/G275*100</f>
        <v>22.006472491909385</v>
      </c>
      <c r="I270" s="88">
        <f t="shared" si="80"/>
        <v>50246.39</v>
      </c>
      <c r="J270" s="87">
        <f>I270/I275*100</f>
        <v>16.30816949667004</v>
      </c>
      <c r="K270" s="16">
        <f t="shared" si="81"/>
        <v>5776</v>
      </c>
      <c r="L270" s="17">
        <f>K270/K275*100</f>
        <v>20.343758805297266</v>
      </c>
      <c r="M270" s="29">
        <f t="shared" si="82"/>
        <v>4947975.489999999</v>
      </c>
      <c r="N270" s="17">
        <f>M270/M275*100</f>
        <v>10.468390353942613</v>
      </c>
      <c r="O270" s="13"/>
      <c r="P270" s="54"/>
    </row>
    <row r="271" spans="1:16" ht="12" customHeight="1">
      <c r="A271" s="35"/>
      <c r="B271" s="15" t="s">
        <v>13</v>
      </c>
      <c r="C271" s="86">
        <f t="shared" si="79"/>
        <v>4914</v>
      </c>
      <c r="D271" s="87">
        <f>C271/C275*100</f>
        <v>17.498130541608802</v>
      </c>
      <c r="E271" s="88">
        <f t="shared" si="79"/>
        <v>7860051.250000001</v>
      </c>
      <c r="F271" s="87">
        <f>E271/E275*100</f>
        <v>16.738556049440042</v>
      </c>
      <c r="G271" s="86">
        <f t="shared" si="78"/>
        <v>35</v>
      </c>
      <c r="H271" s="87">
        <f>G271/G275*100</f>
        <v>11.326860841423949</v>
      </c>
      <c r="I271" s="88">
        <f t="shared" si="80"/>
        <v>50289.48</v>
      </c>
      <c r="J271" s="87">
        <f>I271/I275*100</f>
        <v>16.32215495957815</v>
      </c>
      <c r="K271" s="16">
        <f t="shared" si="81"/>
        <v>4949</v>
      </c>
      <c r="L271" s="17">
        <f>K271/K275*100</f>
        <v>17.430966469428007</v>
      </c>
      <c r="M271" s="29">
        <f t="shared" si="82"/>
        <v>7910340.730000001</v>
      </c>
      <c r="N271" s="17">
        <f>M271/M275*100</f>
        <v>16.735841711764703</v>
      </c>
      <c r="O271" s="13"/>
      <c r="P271" s="54"/>
    </row>
    <row r="272" spans="1:16" ht="12" customHeight="1">
      <c r="A272" s="35"/>
      <c r="B272" s="15" t="s">
        <v>14</v>
      </c>
      <c r="C272" s="86">
        <f t="shared" si="79"/>
        <v>4335</v>
      </c>
      <c r="D272" s="87">
        <f>C272/C275*100</f>
        <v>15.436385001602392</v>
      </c>
      <c r="E272" s="88">
        <f t="shared" si="79"/>
        <v>13842770.860000003</v>
      </c>
      <c r="F272" s="87">
        <f>E272/E275*100</f>
        <v>29.479196578987366</v>
      </c>
      <c r="G272" s="86">
        <f t="shared" si="78"/>
        <v>34</v>
      </c>
      <c r="H272" s="87">
        <f>G272/G275*100</f>
        <v>11.003236245954692</v>
      </c>
      <c r="I272" s="88">
        <f t="shared" si="80"/>
        <v>103960.18999999999</v>
      </c>
      <c r="J272" s="87">
        <f>I272/I275*100</f>
        <v>33.74173546449847</v>
      </c>
      <c r="K272" s="16">
        <f t="shared" si="81"/>
        <v>4369</v>
      </c>
      <c r="L272" s="17">
        <f>K272/K275*100</f>
        <v>15.38813750352212</v>
      </c>
      <c r="M272" s="29">
        <f t="shared" si="82"/>
        <v>13946731.050000003</v>
      </c>
      <c r="N272" s="17">
        <f>M272/M275*100</f>
        <v>29.50698221685249</v>
      </c>
      <c r="O272" s="13"/>
      <c r="P272" s="54"/>
    </row>
    <row r="273" spans="1:16" ht="12" customHeight="1">
      <c r="A273" s="35"/>
      <c r="B273" s="15" t="s">
        <v>15</v>
      </c>
      <c r="C273" s="86">
        <f t="shared" si="79"/>
        <v>1617</v>
      </c>
      <c r="D273" s="87">
        <f>C273/C275*100</f>
        <v>5.7579318448883665</v>
      </c>
      <c r="E273" s="88">
        <f t="shared" si="79"/>
        <v>11048150.09</v>
      </c>
      <c r="F273" s="87">
        <f>E273/E275*100</f>
        <v>23.52784652951099</v>
      </c>
      <c r="G273" s="86">
        <f t="shared" si="78"/>
        <v>6</v>
      </c>
      <c r="H273" s="87">
        <f>G273/G275*100</f>
        <v>1.9417475728155338</v>
      </c>
      <c r="I273" s="88">
        <f t="shared" si="80"/>
        <v>41039.57</v>
      </c>
      <c r="J273" s="87">
        <f>I273/I275*100</f>
        <v>13.31996713854378</v>
      </c>
      <c r="K273" s="16">
        <f t="shared" si="81"/>
        <v>1623</v>
      </c>
      <c r="L273" s="17">
        <f>K273/K275*100</f>
        <v>5.716398985629755</v>
      </c>
      <c r="M273" s="29">
        <f t="shared" si="82"/>
        <v>11089189.66</v>
      </c>
      <c r="N273" s="17">
        <f>M273/M275*100</f>
        <v>23.46130580161467</v>
      </c>
      <c r="O273" s="13"/>
      <c r="P273" s="54"/>
    </row>
    <row r="274" spans="1:15" ht="12" customHeight="1">
      <c r="A274" s="35"/>
      <c r="B274" s="18" t="s">
        <v>16</v>
      </c>
      <c r="C274" s="89">
        <f t="shared" si="79"/>
        <v>461</v>
      </c>
      <c r="D274" s="90">
        <f>C274/C275*100</f>
        <v>1.6415625111277286</v>
      </c>
      <c r="E274" s="91">
        <f>E14+E24+E34+E44+E54+E64+E74+E84+E94+E104+E114+E124+E134+E144+E154+E164+E174+E184+E194+E204+E214+E224+E234+E244+E254+E264</f>
        <v>6430063.29</v>
      </c>
      <c r="F274" s="90">
        <f>E274/E275*100</f>
        <v>13.69329173026853</v>
      </c>
      <c r="G274" s="89">
        <f t="shared" si="78"/>
        <v>2</v>
      </c>
      <c r="H274" s="90">
        <f>G274/G275*100</f>
        <v>0.6472491909385114</v>
      </c>
      <c r="I274" s="91">
        <f t="shared" si="80"/>
        <v>26031</v>
      </c>
      <c r="J274" s="90">
        <f>I274/I275*100</f>
        <v>8.448725573475382</v>
      </c>
      <c r="K274" s="19">
        <f t="shared" si="81"/>
        <v>463</v>
      </c>
      <c r="L274" s="20">
        <f>K274/K275*100</f>
        <v>1.630741053817977</v>
      </c>
      <c r="M274" s="30">
        <f t="shared" si="82"/>
        <v>6456094.29</v>
      </c>
      <c r="N274" s="20">
        <f>M274/M275*100</f>
        <v>13.659104683556142</v>
      </c>
      <c r="O274" s="13"/>
    </row>
    <row r="275" spans="1:15" ht="12" customHeight="1">
      <c r="A275" s="36"/>
      <c r="B275" s="7" t="s">
        <v>17</v>
      </c>
      <c r="C275" s="92">
        <f aca="true" t="shared" si="83" ref="C275:N275">SUM(C266:C274)</f>
        <v>28083</v>
      </c>
      <c r="D275" s="93">
        <f t="shared" si="83"/>
        <v>99.99999999999999</v>
      </c>
      <c r="E275" s="94">
        <f>SUM(E266:E274)</f>
        <v>46957761.63</v>
      </c>
      <c r="F275" s="93">
        <f t="shared" si="83"/>
        <v>100</v>
      </c>
      <c r="G275" s="92">
        <f t="shared" si="83"/>
        <v>309</v>
      </c>
      <c r="H275" s="93">
        <f t="shared" si="83"/>
        <v>100</v>
      </c>
      <c r="I275" s="94">
        <f t="shared" si="83"/>
        <v>308105.64</v>
      </c>
      <c r="J275" s="93">
        <f t="shared" si="83"/>
        <v>99.99999999999999</v>
      </c>
      <c r="K275" s="21">
        <f>SUM(K266:K274)</f>
        <v>28392</v>
      </c>
      <c r="L275" s="22">
        <f t="shared" si="83"/>
        <v>100</v>
      </c>
      <c r="M275" s="31">
        <f>SUM(M266:M274)</f>
        <v>47265867.27</v>
      </c>
      <c r="N275" s="22">
        <f t="shared" si="83"/>
        <v>100</v>
      </c>
      <c r="O275" s="23"/>
    </row>
    <row r="276" spans="1:2" ht="12.75">
      <c r="A276" s="24"/>
      <c r="B276" s="24"/>
    </row>
    <row r="277" spans="1:2" ht="12.75">
      <c r="A277" s="26" t="s">
        <v>65</v>
      </c>
      <c r="B277" s="26"/>
    </row>
    <row r="278" spans="1:2" ht="12.75">
      <c r="A278" s="26" t="s">
        <v>60</v>
      </c>
      <c r="B278" s="26"/>
    </row>
    <row r="279" spans="1:2" ht="12.75">
      <c r="A279" s="26" t="s">
        <v>61</v>
      </c>
      <c r="B279" s="26"/>
    </row>
    <row r="280" spans="1:2" ht="12.75">
      <c r="A280" s="26" t="s">
        <v>62</v>
      </c>
      <c r="B280" s="26"/>
    </row>
  </sheetData>
  <sheetProtection/>
  <mergeCells count="34">
    <mergeCell ref="A246:A255"/>
    <mergeCell ref="A256:A265"/>
    <mergeCell ref="P264:P273"/>
    <mergeCell ref="A266:A275"/>
    <mergeCell ref="A186:A195"/>
    <mergeCell ref="A196:A20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3937007874015748" top="0.5905511811023623" bottom="0.984251968503937" header="0.31496062992125984" footer="0.5118110236220472"/>
  <pageSetup firstPageNumber="168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4" manualBreakCount="4">
    <brk id="65" max="13" man="1"/>
    <brk id="125" max="13" man="1"/>
    <brk id="185" max="13" man="1"/>
    <brk id="2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2018-10-03T02:07:53Z</cp:lastPrinted>
  <dcterms:created xsi:type="dcterms:W3CDTF">1997-01-08T22:48:59Z</dcterms:created>
  <dcterms:modified xsi:type="dcterms:W3CDTF">2021-01-15T04:18:47Z</dcterms:modified>
  <cp:category/>
  <cp:version/>
  <cp:contentType/>
  <cp:contentStatus/>
</cp:coreProperties>
</file>