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65488" windowWidth="10272" windowHeight="8280" activeTab="0"/>
  </bookViews>
  <sheets>
    <sheet name="表4-3-4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<sst xmlns="http://schemas.openxmlformats.org/spreadsheetml/2006/main" count="85" uniqueCount="73">
  <si>
    <t>個人</t>
  </si>
  <si>
    <t>法人</t>
  </si>
  <si>
    <t>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</si>
  <si>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</si>
  <si>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</si>
  <si>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</si>
  <si>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</si>
  <si>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</si>
  <si>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</si>
  <si>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</si>
  <si>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</si>
  <si>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</si>
  <si>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</si>
  <si>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</si>
  <si>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</si>
  <si>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</si>
  <si>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</si>
  <si>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</si>
  <si>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</si>
  <si>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</si>
  <si>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</si>
  <si>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</si>
  <si>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</si>
  <si>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</si>
  <si>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</si>
  <si>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</si>
  <si>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</si>
  <si>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</si>
  <si>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</si>
  <si>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</si>
  <si>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</si>
  <si>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</si>
  <si>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</si>
  <si>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</si>
  <si>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</si>
  <si>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</si>
  <si>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</si>
  <si>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</si>
  <si>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</si>
  <si>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</si>
  <si>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</si>
  <si>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</si>
  <si>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</si>
  <si>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</si>
  <si>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</si>
  <si>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</si>
  <si>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</si>
  <si>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</si>
  <si>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</si>
  <si>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</si>
  <si>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</si>
  <si>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</si>
  <si>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</si>
  <si>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区部計</t>
  </si>
  <si>
    <t>区市町村名</t>
  </si>
  <si>
    <t>宅地計</t>
  </si>
  <si>
    <t>住宅地区</t>
  </si>
  <si>
    <t>商業地区</t>
  </si>
  <si>
    <t>工業地区</t>
  </si>
  <si>
    <t>瑞穂町</t>
  </si>
  <si>
    <t>日の出町</t>
  </si>
  <si>
    <t>檜原村</t>
  </si>
  <si>
    <t>奥多磨町</t>
  </si>
  <si>
    <t>西多摩郡計</t>
  </si>
  <si>
    <t>多摩地域計</t>
  </si>
  <si>
    <t>その他の宅地</t>
  </si>
  <si>
    <t>区部・多摩計</t>
  </si>
  <si>
    <t>（単位：千㎡）</t>
  </si>
  <si>
    <t>表４－３－４　用途別所有者別民有宅地の面積（島しょ部を除く）</t>
  </si>
  <si>
    <t xml:space="preserve">       3 区分所有に係る土地を含む。</t>
  </si>
  <si>
    <t xml:space="preserve">       4 端数処理のため、各項の和と表示した計は、必ずしも一致しない。</t>
  </si>
  <si>
    <t xml:space="preserve">       2 免税点未満を含む（西多摩郡は免税点以上）。</t>
  </si>
  <si>
    <t>（注） 1 課税資料から作成（平成31年１月１日）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</si>
</sst>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3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3" fillId="32" borderId="10" xfId="5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7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Q1" sqref="Q1:BH16384"/>
    </sheetView>
  </sheetViews>
  <sheetFormatPr defaultColWidth="9.00390625" defaultRowHeight="13.5"/>
  <cols>
    <col min="1" max="1" width="10.125" style="0" customWidth="1"/>
    <col min="2" max="4" width="6.625" style="0" customWidth="1"/>
    <col min="5" max="12" width="6.625" style="4" customWidth="1"/>
    <col min="13" max="13" width="6.625" style="0" customWidth="1"/>
    <col min="14" max="16" width="6.625" style="4" customWidth="1"/>
  </cols>
  <sheetData>
    <row r="1" spans="1:13" ht="12.75">
      <c r="A1" s="5" t="s">
        <v>68</v>
      </c>
      <c r="B1" s="6"/>
      <c r="C1" s="6"/>
      <c r="D1" s="6"/>
      <c r="M1" s="6"/>
    </row>
    <row r="2" spans="1:16" ht="12.75" customHeight="1">
      <c r="A2" s="7"/>
      <c r="B2" s="8"/>
      <c r="C2" s="8"/>
      <c r="D2" s="8"/>
      <c r="E2" s="20"/>
      <c r="F2" s="20"/>
      <c r="G2" s="20"/>
      <c r="H2" s="20"/>
      <c r="I2" s="20"/>
      <c r="J2" s="20"/>
      <c r="K2" s="20"/>
      <c r="L2" s="20"/>
      <c r="M2" s="8"/>
      <c r="N2" s="20"/>
      <c r="O2" s="20"/>
      <c r="P2" s="21" t="s">
        <v>67</v>
      </c>
    </row>
    <row r="3" spans="1:16" ht="12.75" customHeight="1">
      <c r="A3" s="18" t="s">
        <v>54</v>
      </c>
      <c r="B3" s="17" t="s">
        <v>55</v>
      </c>
      <c r="C3" s="17"/>
      <c r="D3" s="17"/>
      <c r="E3" s="22" t="s">
        <v>56</v>
      </c>
      <c r="F3" s="22"/>
      <c r="G3" s="22"/>
      <c r="H3" s="22" t="s">
        <v>57</v>
      </c>
      <c r="I3" s="22"/>
      <c r="J3" s="22"/>
      <c r="K3" s="17" t="s">
        <v>58</v>
      </c>
      <c r="L3" s="17"/>
      <c r="M3" s="17"/>
      <c r="N3" s="22" t="s">
        <v>65</v>
      </c>
      <c r="O3" s="22"/>
      <c r="P3" s="22"/>
    </row>
    <row r="4" spans="1:16" ht="12.75" customHeight="1">
      <c r="A4" s="19"/>
      <c r="B4" s="9" t="s">
        <v>0</v>
      </c>
      <c r="C4" s="9" t="s">
        <v>1</v>
      </c>
      <c r="D4" s="9" t="s">
        <v>2</v>
      </c>
      <c r="E4" s="23" t="s">
        <v>0</v>
      </c>
      <c r="F4" s="23" t="s">
        <v>1</v>
      </c>
      <c r="G4" s="23" t="s">
        <v>2</v>
      </c>
      <c r="H4" s="23" t="s">
        <v>0</v>
      </c>
      <c r="I4" s="23" t="s">
        <v>1</v>
      </c>
      <c r="J4" s="23" t="s">
        <v>2</v>
      </c>
      <c r="K4" s="23" t="s">
        <v>0</v>
      </c>
      <c r="L4" s="23" t="s">
        <v>1</v>
      </c>
      <c r="M4" s="9" t="s">
        <v>2</v>
      </c>
      <c r="N4" s="23" t="s">
        <v>0</v>
      </c>
      <c r="O4" s="23" t="s">
        <v>1</v>
      </c>
      <c r="P4" s="23" t="s">
        <v>2</v>
      </c>
    </row>
    <row r="5" spans="1:16" ht="12.75" customHeight="1">
      <c r="A5" s="10" t="s">
        <v>3</v>
      </c>
      <c r="B5" s="2">
        <f>E5+H5+K5</f>
        <v>1108.9241</v>
      </c>
      <c r="C5" s="2">
        <f>F5+I5+L5</f>
        <v>2542.78967</v>
      </c>
      <c r="D5" s="2">
        <f>B5+C5</f>
        <v>3651.7137700000003</v>
      </c>
      <c r="E5" s="24">
        <v>243.44353</v>
      </c>
      <c r="F5" s="24">
        <v>244.26114</v>
      </c>
      <c r="G5" s="24">
        <f>E5+F5</f>
        <v>487.70467</v>
      </c>
      <c r="H5" s="24">
        <v>865.48057</v>
      </c>
      <c r="I5" s="24">
        <v>2298.52853</v>
      </c>
      <c r="J5" s="24">
        <f>H5+I5</f>
        <v>3164.0091</v>
      </c>
      <c r="K5" s="24">
        <v>0</v>
      </c>
      <c r="L5" s="24">
        <v>0</v>
      </c>
      <c r="M5" s="2">
        <f>K5+L5</f>
        <v>0</v>
      </c>
      <c r="N5" s="24">
        <v>0</v>
      </c>
      <c r="O5" s="24">
        <v>0</v>
      </c>
      <c r="P5" s="24">
        <v>0</v>
      </c>
    </row>
    <row r="6" spans="1:16" ht="12.75" customHeight="1">
      <c r="A6" s="10" t="s">
        <v>4</v>
      </c>
      <c r="B6" s="2">
        <f>E6+H6+K6</f>
        <v>1533.5185999999999</v>
      </c>
      <c r="C6" s="2">
        <f>F6+I6+L6</f>
        <v>2401.66161</v>
      </c>
      <c r="D6" s="2">
        <f aca="true" t="shared" si="0" ref="D6:D26">B6+C6</f>
        <v>3935.18021</v>
      </c>
      <c r="E6" s="24">
        <v>733.08688</v>
      </c>
      <c r="F6" s="24">
        <v>606.72142</v>
      </c>
      <c r="G6" s="24">
        <f aca="true" t="shared" si="1" ref="G6:G27">E6+F6</f>
        <v>1339.8083</v>
      </c>
      <c r="H6" s="24">
        <v>779.19004</v>
      </c>
      <c r="I6" s="24">
        <v>1701.41065</v>
      </c>
      <c r="J6" s="24">
        <f aca="true" t="shared" si="2" ref="J6:J27">H6+I6</f>
        <v>2480.60069</v>
      </c>
      <c r="K6" s="24">
        <v>21.24168</v>
      </c>
      <c r="L6" s="24">
        <v>93.52954</v>
      </c>
      <c r="M6" s="2">
        <f>K6+L6</f>
        <v>114.77122</v>
      </c>
      <c r="N6" s="24">
        <v>0</v>
      </c>
      <c r="O6" s="24">
        <v>0</v>
      </c>
      <c r="P6" s="24">
        <v>0</v>
      </c>
    </row>
    <row r="7" spans="1:16" ht="12.75" customHeight="1">
      <c r="A7" s="10" t="s">
        <v>5</v>
      </c>
      <c r="B7" s="2">
        <f aca="true" t="shared" si="3" ref="B7:C27">E7+H7+K7</f>
        <v>3888.7360000000003</v>
      </c>
      <c r="C7" s="2">
        <f t="shared" si="3"/>
        <v>5433.93135</v>
      </c>
      <c r="D7" s="2">
        <f t="shared" si="0"/>
        <v>9322.66735</v>
      </c>
      <c r="E7" s="24">
        <v>3099.59549</v>
      </c>
      <c r="F7" s="24">
        <v>2999.75438</v>
      </c>
      <c r="G7" s="24">
        <f t="shared" si="1"/>
        <v>6099.34987</v>
      </c>
      <c r="H7" s="24">
        <v>776.42166</v>
      </c>
      <c r="I7" s="24">
        <v>2234.11342</v>
      </c>
      <c r="J7" s="24">
        <f t="shared" si="2"/>
        <v>3010.53508</v>
      </c>
      <c r="K7" s="24">
        <v>12.71885</v>
      </c>
      <c r="L7" s="24">
        <v>200.06355</v>
      </c>
      <c r="M7" s="2">
        <f aca="true" t="shared" si="4" ref="M7:M26">K7+L7</f>
        <v>212.7824</v>
      </c>
      <c r="N7" s="24">
        <v>0</v>
      </c>
      <c r="O7" s="24">
        <v>0</v>
      </c>
      <c r="P7" s="24">
        <v>0</v>
      </c>
    </row>
    <row r="8" spans="1:16" ht="12.75" customHeight="1">
      <c r="A8" s="10" t="s">
        <v>6</v>
      </c>
      <c r="B8" s="2">
        <f t="shared" si="3"/>
        <v>6413.996439999999</v>
      </c>
      <c r="C8" s="2">
        <f t="shared" si="3"/>
        <v>3473.8595299999997</v>
      </c>
      <c r="D8" s="2">
        <f t="shared" si="0"/>
        <v>9887.855969999999</v>
      </c>
      <c r="E8" s="24">
        <v>5986.29872</v>
      </c>
      <c r="F8" s="24">
        <v>2613.19608</v>
      </c>
      <c r="G8" s="24">
        <f t="shared" si="1"/>
        <v>8599.4948</v>
      </c>
      <c r="H8" s="24">
        <v>375.97143</v>
      </c>
      <c r="I8" s="24">
        <v>821.22623</v>
      </c>
      <c r="J8" s="24">
        <f t="shared" si="2"/>
        <v>1197.19766</v>
      </c>
      <c r="K8" s="24">
        <v>51.72629</v>
      </c>
      <c r="L8" s="24">
        <v>39.43722</v>
      </c>
      <c r="M8" s="2">
        <f t="shared" si="4"/>
        <v>91.16351</v>
      </c>
      <c r="N8" s="24">
        <v>0</v>
      </c>
      <c r="O8" s="24">
        <v>0</v>
      </c>
      <c r="P8" s="24">
        <v>0</v>
      </c>
    </row>
    <row r="9" spans="1:16" ht="12.75" customHeight="1">
      <c r="A9" s="10" t="s">
        <v>7</v>
      </c>
      <c r="B9" s="2">
        <f t="shared" si="3"/>
        <v>4191.88534</v>
      </c>
      <c r="C9" s="2">
        <f t="shared" si="3"/>
        <v>1687.9652700000001</v>
      </c>
      <c r="D9" s="2">
        <f t="shared" si="0"/>
        <v>5879.8506099999995</v>
      </c>
      <c r="E9" s="24">
        <v>3827.70975</v>
      </c>
      <c r="F9" s="24">
        <v>1267.49033</v>
      </c>
      <c r="G9" s="24">
        <f t="shared" si="1"/>
        <v>5095.2000800000005</v>
      </c>
      <c r="H9" s="24">
        <v>326.03591</v>
      </c>
      <c r="I9" s="24">
        <v>409.0101</v>
      </c>
      <c r="J9" s="24">
        <f t="shared" si="2"/>
        <v>735.04601</v>
      </c>
      <c r="K9" s="24">
        <v>38.13968</v>
      </c>
      <c r="L9" s="24">
        <v>11.46484</v>
      </c>
      <c r="M9" s="2">
        <f t="shared" si="4"/>
        <v>49.60452</v>
      </c>
      <c r="N9" s="24">
        <v>0</v>
      </c>
      <c r="O9" s="24">
        <v>0</v>
      </c>
      <c r="P9" s="24">
        <v>0</v>
      </c>
    </row>
    <row r="10" spans="1:16" ht="12.75" customHeight="1">
      <c r="A10" s="10" t="s">
        <v>8</v>
      </c>
      <c r="B10" s="2">
        <f t="shared" si="3"/>
        <v>2887.17531</v>
      </c>
      <c r="C10" s="2">
        <f t="shared" si="3"/>
        <v>1648.67838</v>
      </c>
      <c r="D10" s="2">
        <f t="shared" si="0"/>
        <v>4535.85369</v>
      </c>
      <c r="E10" s="24">
        <v>1501.78022</v>
      </c>
      <c r="F10" s="24">
        <v>534.59266</v>
      </c>
      <c r="G10" s="24">
        <f t="shared" si="1"/>
        <v>2036.3728800000001</v>
      </c>
      <c r="H10" s="24">
        <v>1385.39509</v>
      </c>
      <c r="I10" s="24">
        <v>1114.08572</v>
      </c>
      <c r="J10" s="24">
        <f t="shared" si="2"/>
        <v>2499.48081</v>
      </c>
      <c r="K10" s="24">
        <v>0</v>
      </c>
      <c r="L10" s="24">
        <v>0</v>
      </c>
      <c r="M10" s="2">
        <f t="shared" si="4"/>
        <v>0</v>
      </c>
      <c r="N10" s="24">
        <v>0</v>
      </c>
      <c r="O10" s="24">
        <v>0</v>
      </c>
      <c r="P10" s="24">
        <v>0</v>
      </c>
    </row>
    <row r="11" spans="1:16" ht="12.75" customHeight="1">
      <c r="A11" s="10" t="s">
        <v>9</v>
      </c>
      <c r="B11" s="2">
        <f t="shared" si="3"/>
        <v>4765.7065</v>
      </c>
      <c r="C11" s="2">
        <f>F11+I11+L11</f>
        <v>2082.88042</v>
      </c>
      <c r="D11" s="2">
        <f t="shared" si="0"/>
        <v>6848.58692</v>
      </c>
      <c r="E11" s="24">
        <v>3840.25267</v>
      </c>
      <c r="F11" s="24">
        <v>1370.9319</v>
      </c>
      <c r="G11" s="24">
        <f t="shared" si="1"/>
        <v>5211.184569999999</v>
      </c>
      <c r="H11" s="24">
        <v>213.81397</v>
      </c>
      <c r="I11" s="24">
        <v>245.32086</v>
      </c>
      <c r="J11" s="24">
        <f t="shared" si="2"/>
        <v>459.13483</v>
      </c>
      <c r="K11" s="24">
        <v>711.63986</v>
      </c>
      <c r="L11" s="24">
        <v>466.62766</v>
      </c>
      <c r="M11" s="2">
        <f t="shared" si="4"/>
        <v>1178.2675199999999</v>
      </c>
      <c r="N11" s="24">
        <v>0</v>
      </c>
      <c r="O11" s="24">
        <v>0</v>
      </c>
      <c r="P11" s="24">
        <v>0</v>
      </c>
    </row>
    <row r="12" spans="1:16" ht="12.75" customHeight="1">
      <c r="A12" s="10" t="s">
        <v>10</v>
      </c>
      <c r="B12" s="2">
        <f t="shared" si="3"/>
        <v>6365.14536</v>
      </c>
      <c r="C12" s="2">
        <f t="shared" si="3"/>
        <v>8586.498800000001</v>
      </c>
      <c r="D12" s="2">
        <f t="shared" si="0"/>
        <v>14951.644160000002</v>
      </c>
      <c r="E12" s="24">
        <v>6037.50746</v>
      </c>
      <c r="F12" s="24">
        <v>4030.29547</v>
      </c>
      <c r="G12" s="24">
        <f t="shared" si="1"/>
        <v>10067.80293</v>
      </c>
      <c r="H12" s="24">
        <v>109.53631</v>
      </c>
      <c r="I12" s="24">
        <v>575.61315</v>
      </c>
      <c r="J12" s="24">
        <f t="shared" si="2"/>
        <v>685.14946</v>
      </c>
      <c r="K12" s="24">
        <v>218.10159</v>
      </c>
      <c r="L12" s="24">
        <v>3980.59018</v>
      </c>
      <c r="M12" s="2">
        <f t="shared" si="4"/>
        <v>4198.69177</v>
      </c>
      <c r="N12" s="24">
        <v>0</v>
      </c>
      <c r="O12" s="24">
        <v>0</v>
      </c>
      <c r="P12" s="24">
        <v>0</v>
      </c>
    </row>
    <row r="13" spans="1:16" ht="12.75" customHeight="1">
      <c r="A13" s="10" t="s">
        <v>11</v>
      </c>
      <c r="B13" s="2">
        <f t="shared" si="3"/>
        <v>7505.641350000001</v>
      </c>
      <c r="C13" s="2">
        <f>F13+I13+L13</f>
        <v>4013.24236</v>
      </c>
      <c r="D13" s="2">
        <f t="shared" si="0"/>
        <v>11518.883710000002</v>
      </c>
      <c r="E13" s="24">
        <v>7146.79579</v>
      </c>
      <c r="F13" s="24">
        <v>2226.67979</v>
      </c>
      <c r="G13" s="24">
        <f t="shared" si="1"/>
        <v>9373.47558</v>
      </c>
      <c r="H13" s="24">
        <v>290.35025</v>
      </c>
      <c r="I13" s="24">
        <v>508.76557</v>
      </c>
      <c r="J13" s="24">
        <f t="shared" si="2"/>
        <v>799.11582</v>
      </c>
      <c r="K13" s="24">
        <v>68.49531</v>
      </c>
      <c r="L13" s="24">
        <v>1277.797</v>
      </c>
      <c r="M13" s="2">
        <f t="shared" si="4"/>
        <v>1346.29231</v>
      </c>
      <c r="N13" s="24">
        <v>0</v>
      </c>
      <c r="O13" s="24">
        <v>0</v>
      </c>
      <c r="P13" s="24">
        <v>0</v>
      </c>
    </row>
    <row r="14" spans="1:16" ht="12.75" customHeight="1">
      <c r="A14" s="10" t="s">
        <v>12</v>
      </c>
      <c r="B14" s="2">
        <f t="shared" si="3"/>
        <v>7159.94874</v>
      </c>
      <c r="C14" s="2">
        <f t="shared" si="3"/>
        <v>1967.9709</v>
      </c>
      <c r="D14" s="2">
        <f t="shared" si="0"/>
        <v>9127.91964</v>
      </c>
      <c r="E14" s="24">
        <v>7000.2868</v>
      </c>
      <c r="F14" s="24">
        <v>1796.18725</v>
      </c>
      <c r="G14" s="24">
        <f t="shared" si="1"/>
        <v>8796.47405</v>
      </c>
      <c r="H14" s="24">
        <v>159.66194</v>
      </c>
      <c r="I14" s="24">
        <v>171.78365</v>
      </c>
      <c r="J14" s="24">
        <f t="shared" si="2"/>
        <v>331.44559</v>
      </c>
      <c r="K14" s="24">
        <v>0</v>
      </c>
      <c r="L14" s="24">
        <v>0</v>
      </c>
      <c r="M14" s="2">
        <f t="shared" si="4"/>
        <v>0</v>
      </c>
      <c r="N14" s="24">
        <v>0</v>
      </c>
      <c r="O14" s="24">
        <v>0</v>
      </c>
      <c r="P14" s="24">
        <v>0</v>
      </c>
    </row>
    <row r="15" spans="1:16" ht="12.75" customHeight="1">
      <c r="A15" s="10" t="s">
        <v>13</v>
      </c>
      <c r="B15" s="2">
        <f t="shared" si="3"/>
        <v>18174.0752</v>
      </c>
      <c r="C15" s="2">
        <f t="shared" si="3"/>
        <v>6855.383309999999</v>
      </c>
      <c r="D15" s="2">
        <f t="shared" si="0"/>
        <v>25029.458509999997</v>
      </c>
      <c r="E15" s="24">
        <v>17952.08651</v>
      </c>
      <c r="F15" s="24">
        <v>4460.35477</v>
      </c>
      <c r="G15" s="24">
        <f t="shared" si="1"/>
        <v>22412.44128</v>
      </c>
      <c r="H15" s="24">
        <v>143.03808</v>
      </c>
      <c r="I15" s="24">
        <v>171.77755</v>
      </c>
      <c r="J15" s="24">
        <f t="shared" si="2"/>
        <v>314.81563</v>
      </c>
      <c r="K15" s="24">
        <v>78.95061</v>
      </c>
      <c r="L15" s="24">
        <v>2223.25099</v>
      </c>
      <c r="M15" s="2">
        <f t="shared" si="4"/>
        <v>2302.2016</v>
      </c>
      <c r="N15" s="24">
        <v>0</v>
      </c>
      <c r="O15" s="24">
        <v>0</v>
      </c>
      <c r="P15" s="24">
        <v>0</v>
      </c>
    </row>
    <row r="16" spans="1:16" ht="12.75" customHeight="1">
      <c r="A16" s="10" t="s">
        <v>14</v>
      </c>
      <c r="B16" s="2">
        <f t="shared" si="3"/>
        <v>29141.703279999998</v>
      </c>
      <c r="C16" s="2">
        <f t="shared" si="3"/>
        <v>5694.016519999999</v>
      </c>
      <c r="D16" s="2">
        <f t="shared" si="0"/>
        <v>34835.7198</v>
      </c>
      <c r="E16" s="24">
        <v>29006.45336</v>
      </c>
      <c r="F16" s="24">
        <v>5613.16163</v>
      </c>
      <c r="G16" s="24">
        <f t="shared" si="1"/>
        <v>34619.61499</v>
      </c>
      <c r="H16" s="24">
        <v>135.24992</v>
      </c>
      <c r="I16" s="24">
        <v>80.85489</v>
      </c>
      <c r="J16" s="24">
        <f t="shared" si="2"/>
        <v>216.10481</v>
      </c>
      <c r="K16" s="24">
        <v>0</v>
      </c>
      <c r="L16" s="24">
        <v>0</v>
      </c>
      <c r="M16" s="2">
        <f t="shared" si="4"/>
        <v>0</v>
      </c>
      <c r="N16" s="24">
        <v>0</v>
      </c>
      <c r="O16" s="24">
        <v>0</v>
      </c>
      <c r="P16" s="24">
        <v>0</v>
      </c>
    </row>
    <row r="17" spans="1:16" ht="12.75" customHeight="1">
      <c r="A17" s="10" t="s">
        <v>15</v>
      </c>
      <c r="B17" s="2">
        <f t="shared" si="3"/>
        <v>5240.02209</v>
      </c>
      <c r="C17" s="2">
        <f t="shared" si="3"/>
        <v>2877.85499</v>
      </c>
      <c r="D17" s="2">
        <f t="shared" si="0"/>
        <v>8117.87708</v>
      </c>
      <c r="E17" s="24">
        <v>4894.65416</v>
      </c>
      <c r="F17" s="24">
        <v>1960.34441</v>
      </c>
      <c r="G17" s="24">
        <f t="shared" si="1"/>
        <v>6854.99857</v>
      </c>
      <c r="H17" s="24">
        <v>345.36793</v>
      </c>
      <c r="I17" s="24">
        <v>917.51058</v>
      </c>
      <c r="J17" s="24">
        <f t="shared" si="2"/>
        <v>1262.87851</v>
      </c>
      <c r="K17" s="24">
        <v>0</v>
      </c>
      <c r="L17" s="24">
        <v>0</v>
      </c>
      <c r="M17" s="2">
        <f t="shared" si="4"/>
        <v>0</v>
      </c>
      <c r="N17" s="24">
        <v>0</v>
      </c>
      <c r="O17" s="24">
        <v>0</v>
      </c>
      <c r="P17" s="24">
        <v>0</v>
      </c>
    </row>
    <row r="18" spans="1:16" ht="12.75" customHeight="1">
      <c r="A18" s="10" t="s">
        <v>16</v>
      </c>
      <c r="B18" s="2">
        <f t="shared" si="3"/>
        <v>8453.52017</v>
      </c>
      <c r="C18" s="2">
        <f t="shared" si="3"/>
        <v>1622.58735</v>
      </c>
      <c r="D18" s="2">
        <f t="shared" si="0"/>
        <v>10076.10752</v>
      </c>
      <c r="E18" s="24">
        <v>8361.8707</v>
      </c>
      <c r="F18" s="24">
        <v>1537.23483</v>
      </c>
      <c r="G18" s="24">
        <f t="shared" si="1"/>
        <v>9899.105529999999</v>
      </c>
      <c r="H18" s="24">
        <v>91.64947</v>
      </c>
      <c r="I18" s="24">
        <v>85.35252</v>
      </c>
      <c r="J18" s="24">
        <f t="shared" si="2"/>
        <v>177.00198999999998</v>
      </c>
      <c r="K18" s="24">
        <v>0</v>
      </c>
      <c r="L18" s="24">
        <v>0</v>
      </c>
      <c r="M18" s="2">
        <f t="shared" si="4"/>
        <v>0</v>
      </c>
      <c r="N18" s="24">
        <v>0</v>
      </c>
      <c r="O18" s="24">
        <v>0</v>
      </c>
      <c r="P18" s="24">
        <v>0</v>
      </c>
    </row>
    <row r="19" spans="1:16" ht="12.75" customHeight="1">
      <c r="A19" s="10" t="s">
        <v>17</v>
      </c>
      <c r="B19" s="2">
        <f t="shared" si="3"/>
        <v>18900.19053</v>
      </c>
      <c r="C19" s="2">
        <f t="shared" si="3"/>
        <v>2725.49329</v>
      </c>
      <c r="D19" s="2">
        <f t="shared" si="0"/>
        <v>21625.68382</v>
      </c>
      <c r="E19" s="24">
        <v>18777.99546</v>
      </c>
      <c r="F19" s="24">
        <v>2664.62244</v>
      </c>
      <c r="G19" s="24">
        <f t="shared" si="1"/>
        <v>21442.617899999997</v>
      </c>
      <c r="H19" s="24">
        <v>122.19507</v>
      </c>
      <c r="I19" s="24">
        <v>60.87085</v>
      </c>
      <c r="J19" s="24">
        <f t="shared" si="2"/>
        <v>183.06592</v>
      </c>
      <c r="K19" s="24">
        <v>0</v>
      </c>
      <c r="L19" s="24">
        <v>0</v>
      </c>
      <c r="M19" s="2">
        <f t="shared" si="4"/>
        <v>0</v>
      </c>
      <c r="N19" s="24">
        <v>0</v>
      </c>
      <c r="O19" s="24">
        <v>0</v>
      </c>
      <c r="P19" s="24">
        <v>0</v>
      </c>
    </row>
    <row r="20" spans="1:16" ht="12.75" customHeight="1">
      <c r="A20" s="10" t="s">
        <v>18</v>
      </c>
      <c r="B20" s="2">
        <f t="shared" si="3"/>
        <v>6048.5737899999995</v>
      </c>
      <c r="C20" s="2">
        <f t="shared" si="3"/>
        <v>1747.19756</v>
      </c>
      <c r="D20" s="2">
        <f t="shared" si="0"/>
        <v>7795.771349999999</v>
      </c>
      <c r="E20" s="24">
        <v>5616.44</v>
      </c>
      <c r="F20" s="24">
        <v>1232.86972</v>
      </c>
      <c r="G20" s="24">
        <f t="shared" si="1"/>
        <v>6849.309719999999</v>
      </c>
      <c r="H20" s="24">
        <v>432.13379</v>
      </c>
      <c r="I20" s="24">
        <v>514.32784</v>
      </c>
      <c r="J20" s="24">
        <f t="shared" si="2"/>
        <v>946.46163</v>
      </c>
      <c r="K20" s="24">
        <v>0</v>
      </c>
      <c r="L20" s="24">
        <v>0</v>
      </c>
      <c r="M20" s="2">
        <f t="shared" si="4"/>
        <v>0</v>
      </c>
      <c r="N20" s="24">
        <v>0</v>
      </c>
      <c r="O20" s="24">
        <v>0</v>
      </c>
      <c r="P20" s="24">
        <v>0</v>
      </c>
    </row>
    <row r="21" spans="1:16" ht="12.75" customHeight="1">
      <c r="A21" s="10" t="s">
        <v>19</v>
      </c>
      <c r="B21" s="2">
        <f t="shared" si="3"/>
        <v>6833.29448</v>
      </c>
      <c r="C21" s="2">
        <f t="shared" si="3"/>
        <v>2728.44715</v>
      </c>
      <c r="D21" s="2">
        <f t="shared" si="0"/>
        <v>9561.74163</v>
      </c>
      <c r="E21" s="24">
        <v>6560.26241</v>
      </c>
      <c r="F21" s="24">
        <v>2204.55025</v>
      </c>
      <c r="G21" s="24">
        <f t="shared" si="1"/>
        <v>8764.81266</v>
      </c>
      <c r="H21" s="24">
        <v>116.01481</v>
      </c>
      <c r="I21" s="24">
        <v>87.22933</v>
      </c>
      <c r="J21" s="24">
        <f t="shared" si="2"/>
        <v>203.24414000000002</v>
      </c>
      <c r="K21" s="24">
        <v>157.01726</v>
      </c>
      <c r="L21" s="24">
        <v>436.66757</v>
      </c>
      <c r="M21" s="2">
        <f>K21+L21</f>
        <v>593.68483</v>
      </c>
      <c r="N21" s="24">
        <v>0</v>
      </c>
      <c r="O21" s="24">
        <v>0</v>
      </c>
      <c r="P21" s="24">
        <v>0</v>
      </c>
    </row>
    <row r="22" spans="1:16" ht="12.75" customHeight="1">
      <c r="A22" s="10" t="s">
        <v>20</v>
      </c>
      <c r="B22" s="2">
        <f t="shared" si="3"/>
        <v>4104.41576</v>
      </c>
      <c r="C22" s="2">
        <f t="shared" si="3"/>
        <v>1286.47654</v>
      </c>
      <c r="D22" s="2">
        <f t="shared" si="0"/>
        <v>5390.8922999999995</v>
      </c>
      <c r="E22" s="24">
        <v>3611.24361</v>
      </c>
      <c r="F22" s="24">
        <v>902.61315</v>
      </c>
      <c r="G22" s="24">
        <f t="shared" si="1"/>
        <v>4513.85676</v>
      </c>
      <c r="H22" s="24">
        <v>98.26413</v>
      </c>
      <c r="I22" s="24">
        <v>62.15105</v>
      </c>
      <c r="J22" s="24">
        <f t="shared" si="2"/>
        <v>160.41518</v>
      </c>
      <c r="K22" s="24">
        <v>394.90802</v>
      </c>
      <c r="L22" s="24">
        <v>321.71234</v>
      </c>
      <c r="M22" s="2">
        <f t="shared" si="4"/>
        <v>716.62036</v>
      </c>
      <c r="N22" s="24">
        <v>0</v>
      </c>
      <c r="O22" s="24">
        <v>0</v>
      </c>
      <c r="P22" s="24">
        <v>0</v>
      </c>
    </row>
    <row r="23" spans="1:16" ht="12.75" customHeight="1">
      <c r="A23" s="10" t="s">
        <v>21</v>
      </c>
      <c r="B23" s="2">
        <f t="shared" si="3"/>
        <v>13765.67986</v>
      </c>
      <c r="C23" s="2">
        <f t="shared" si="3"/>
        <v>4299.0596399999995</v>
      </c>
      <c r="D23" s="2">
        <f t="shared" si="0"/>
        <v>18064.7395</v>
      </c>
      <c r="E23" s="24">
        <v>13532.83301</v>
      </c>
      <c r="F23" s="24">
        <v>3053.6159</v>
      </c>
      <c r="G23" s="24">
        <f t="shared" si="1"/>
        <v>16586.44891</v>
      </c>
      <c r="H23" s="24">
        <v>64.28698</v>
      </c>
      <c r="I23" s="24">
        <v>93.47128</v>
      </c>
      <c r="J23" s="24">
        <f t="shared" si="2"/>
        <v>157.75826</v>
      </c>
      <c r="K23" s="24">
        <v>168.55987</v>
      </c>
      <c r="L23" s="24">
        <v>1151.97246</v>
      </c>
      <c r="M23" s="2">
        <f t="shared" si="4"/>
        <v>1320.53233</v>
      </c>
      <c r="N23" s="24">
        <v>0</v>
      </c>
      <c r="O23" s="24">
        <v>0</v>
      </c>
      <c r="P23" s="24">
        <v>0</v>
      </c>
    </row>
    <row r="24" spans="1:16" ht="12.75" customHeight="1">
      <c r="A24" s="10" t="s">
        <v>22</v>
      </c>
      <c r="B24" s="2">
        <f t="shared" si="3"/>
        <v>25426.53397</v>
      </c>
      <c r="C24" s="2">
        <f t="shared" si="3"/>
        <v>3043.8703299999997</v>
      </c>
      <c r="D24" s="2">
        <f>B24+C24</f>
        <v>28470.404300000002</v>
      </c>
      <c r="E24" s="24">
        <v>25379.76424</v>
      </c>
      <c r="F24" s="24">
        <v>3019.94512</v>
      </c>
      <c r="G24" s="24">
        <f t="shared" si="1"/>
        <v>28399.70936</v>
      </c>
      <c r="H24" s="24">
        <v>46.76973</v>
      </c>
      <c r="I24" s="24">
        <v>23.92521</v>
      </c>
      <c r="J24" s="24">
        <f t="shared" si="2"/>
        <v>70.69494</v>
      </c>
      <c r="K24" s="24">
        <v>0</v>
      </c>
      <c r="L24" s="24">
        <v>0</v>
      </c>
      <c r="M24" s="2">
        <f>K24+L24</f>
        <v>0</v>
      </c>
      <c r="N24" s="24">
        <v>0</v>
      </c>
      <c r="O24" s="24">
        <v>0</v>
      </c>
      <c r="P24" s="24">
        <v>0</v>
      </c>
    </row>
    <row r="25" spans="1:16" ht="12.75" customHeight="1">
      <c r="A25" s="10" t="s">
        <v>23</v>
      </c>
      <c r="B25" s="2">
        <f t="shared" si="3"/>
        <v>22027.07038</v>
      </c>
      <c r="C25" s="2">
        <f t="shared" si="3"/>
        <v>5308.19219</v>
      </c>
      <c r="D25" s="2">
        <f t="shared" si="0"/>
        <v>27335.26257</v>
      </c>
      <c r="E25" s="24">
        <v>21012.48008</v>
      </c>
      <c r="F25" s="24">
        <v>4052.96091</v>
      </c>
      <c r="G25" s="24">
        <f t="shared" si="1"/>
        <v>25065.440990000003</v>
      </c>
      <c r="H25" s="24">
        <v>190.14193</v>
      </c>
      <c r="I25" s="24">
        <v>164.2854</v>
      </c>
      <c r="J25" s="24">
        <f t="shared" si="2"/>
        <v>354.42733</v>
      </c>
      <c r="K25" s="24">
        <v>824.44837</v>
      </c>
      <c r="L25" s="24">
        <v>1090.94588</v>
      </c>
      <c r="M25" s="2">
        <f t="shared" si="4"/>
        <v>1915.3942499999998</v>
      </c>
      <c r="N25" s="24">
        <v>0</v>
      </c>
      <c r="O25" s="24">
        <v>0</v>
      </c>
      <c r="P25" s="24">
        <v>0</v>
      </c>
    </row>
    <row r="26" spans="1:16" ht="12.75" customHeight="1">
      <c r="A26" s="10" t="s">
        <v>24</v>
      </c>
      <c r="B26" s="2">
        <f t="shared" si="3"/>
        <v>13816.12387</v>
      </c>
      <c r="C26" s="2">
        <f t="shared" si="3"/>
        <v>2771.6276799999996</v>
      </c>
      <c r="D26" s="2">
        <f t="shared" si="0"/>
        <v>16587.75155</v>
      </c>
      <c r="E26" s="24">
        <v>13326.60057</v>
      </c>
      <c r="F26" s="24">
        <v>2300.54285</v>
      </c>
      <c r="G26" s="24">
        <f t="shared" si="1"/>
        <v>15627.14342</v>
      </c>
      <c r="H26" s="24">
        <v>244.82866</v>
      </c>
      <c r="I26" s="24">
        <v>165.51242</v>
      </c>
      <c r="J26" s="24">
        <f t="shared" si="2"/>
        <v>410.34108000000003</v>
      </c>
      <c r="K26" s="24">
        <v>244.69464</v>
      </c>
      <c r="L26" s="24">
        <v>305.57241</v>
      </c>
      <c r="M26" s="2">
        <f t="shared" si="4"/>
        <v>550.2670499999999</v>
      </c>
      <c r="N26" s="24">
        <v>0</v>
      </c>
      <c r="O26" s="24">
        <v>0</v>
      </c>
      <c r="P26" s="24">
        <v>0</v>
      </c>
    </row>
    <row r="27" spans="1:16" ht="12.75" customHeight="1">
      <c r="A27" s="10" t="s">
        <v>25</v>
      </c>
      <c r="B27" s="2">
        <f t="shared" si="3"/>
        <v>18638.22896</v>
      </c>
      <c r="C27" s="2">
        <f t="shared" si="3"/>
        <v>4695.63973</v>
      </c>
      <c r="D27" s="2">
        <f>B27+C27</f>
        <v>23333.86869</v>
      </c>
      <c r="E27" s="24">
        <v>18357.06453</v>
      </c>
      <c r="F27" s="24">
        <v>3577.57521</v>
      </c>
      <c r="G27" s="24">
        <f t="shared" si="1"/>
        <v>21934.63974</v>
      </c>
      <c r="H27" s="24">
        <v>215.42275</v>
      </c>
      <c r="I27" s="24">
        <v>123.07119</v>
      </c>
      <c r="J27" s="24">
        <f t="shared" si="2"/>
        <v>338.49394</v>
      </c>
      <c r="K27" s="24">
        <v>65.74168</v>
      </c>
      <c r="L27" s="24">
        <v>994.99333</v>
      </c>
      <c r="M27" s="2">
        <f>K27+L27</f>
        <v>1060.73501</v>
      </c>
      <c r="N27" s="24">
        <v>0</v>
      </c>
      <c r="O27" s="24">
        <v>0</v>
      </c>
      <c r="P27" s="24">
        <v>0</v>
      </c>
    </row>
    <row r="28" spans="1:16" ht="12.75" customHeight="1">
      <c r="A28" s="10" t="s">
        <v>53</v>
      </c>
      <c r="B28" s="2">
        <f aca="true" t="shared" si="5" ref="B28:M28">SUM(B5:B27)</f>
        <v>236390.11008</v>
      </c>
      <c r="C28" s="2">
        <f>SUM(C5:C27)</f>
        <v>79495.32457</v>
      </c>
      <c r="D28" s="2">
        <f>SUM(D5:D27)</f>
        <v>315885.43464999995</v>
      </c>
      <c r="E28" s="24">
        <f>SUM(E5:E27)</f>
        <v>225806.50595000002</v>
      </c>
      <c r="F28" s="24">
        <f t="shared" si="5"/>
        <v>54270.50161</v>
      </c>
      <c r="G28" s="24">
        <f>SUM(G5:G27)</f>
        <v>280077.00756</v>
      </c>
      <c r="H28" s="24">
        <f t="shared" si="5"/>
        <v>7527.220420000001</v>
      </c>
      <c r="I28" s="24">
        <f>SUM(I5:I27)</f>
        <v>12630.19799</v>
      </c>
      <c r="J28" s="24">
        <f>SUM(J5:J27)</f>
        <v>20157.418410000002</v>
      </c>
      <c r="K28" s="24">
        <f t="shared" si="5"/>
        <v>3056.3837100000005</v>
      </c>
      <c r="L28" s="24">
        <f t="shared" si="5"/>
        <v>12594.624969999999</v>
      </c>
      <c r="M28" s="2">
        <f t="shared" si="5"/>
        <v>15651.00868</v>
      </c>
      <c r="N28" s="24">
        <v>0</v>
      </c>
      <c r="O28" s="24">
        <v>0</v>
      </c>
      <c r="P28" s="24">
        <v>0</v>
      </c>
    </row>
    <row r="29" spans="1:16" ht="5.25" customHeight="1">
      <c r="A29" s="1"/>
      <c r="B29" s="11"/>
      <c r="C29" s="11"/>
      <c r="D29" s="11"/>
      <c r="E29" s="25"/>
      <c r="F29" s="25"/>
      <c r="G29" s="25"/>
      <c r="H29" s="25"/>
      <c r="I29" s="25"/>
      <c r="J29" s="25"/>
      <c r="K29" s="25"/>
      <c r="L29" s="25"/>
      <c r="M29" s="11"/>
      <c r="N29" s="25"/>
      <c r="O29" s="25"/>
      <c r="P29" s="25"/>
    </row>
    <row r="30" spans="1:16" s="4" customFormat="1" ht="12.75" customHeight="1">
      <c r="A30" s="12" t="s">
        <v>26</v>
      </c>
      <c r="B30" s="26">
        <f>E30+H30+K30+N30</f>
        <v>30849.86407</v>
      </c>
      <c r="C30" s="26">
        <f>F30+I30+L30+O30</f>
        <v>7563.08801</v>
      </c>
      <c r="D30" s="26">
        <f>B30+C30</f>
        <v>38412.95208</v>
      </c>
      <c r="E30" s="27">
        <v>27841.85266</v>
      </c>
      <c r="F30" s="27">
        <v>4009.83343</v>
      </c>
      <c r="G30" s="27">
        <f>E30+F30</f>
        <v>31851.68609</v>
      </c>
      <c r="H30" s="27">
        <v>217.83492</v>
      </c>
      <c r="I30" s="27">
        <v>376.64236</v>
      </c>
      <c r="J30" s="27">
        <f>H30+I30</f>
        <v>594.4772800000001</v>
      </c>
      <c r="K30" s="27">
        <v>21.96246</v>
      </c>
      <c r="L30" s="27">
        <v>1444.92804</v>
      </c>
      <c r="M30" s="26">
        <f>K30+L30</f>
        <v>1466.8905</v>
      </c>
      <c r="N30" s="27">
        <v>2768.21403</v>
      </c>
      <c r="O30" s="27">
        <v>1731.68418</v>
      </c>
      <c r="P30" s="24">
        <f>N30+O30</f>
        <v>4499.89821</v>
      </c>
    </row>
    <row r="31" spans="1:16" s="4" customFormat="1" ht="12.75" customHeight="1">
      <c r="A31" s="12" t="s">
        <v>27</v>
      </c>
      <c r="B31" s="2">
        <f aca="true" t="shared" si="6" ref="B31:C55">E31+H31+K31+N31</f>
        <v>7838.40471</v>
      </c>
      <c r="C31" s="2">
        <f t="shared" si="6"/>
        <v>2994.6846299999997</v>
      </c>
      <c r="D31" s="2">
        <f aca="true" t="shared" si="7" ref="D31:D55">B31+C31</f>
        <v>10833.089339999999</v>
      </c>
      <c r="E31" s="24">
        <v>7622.75177</v>
      </c>
      <c r="F31" s="24">
        <v>1402.96999</v>
      </c>
      <c r="G31" s="24">
        <f>E31+F31</f>
        <v>9025.72176</v>
      </c>
      <c r="H31" s="24">
        <v>214.57919</v>
      </c>
      <c r="I31" s="24">
        <v>495.31476</v>
      </c>
      <c r="J31" s="24">
        <f>H31+I31</f>
        <v>709.89395</v>
      </c>
      <c r="K31" s="24">
        <v>1.07375</v>
      </c>
      <c r="L31" s="24">
        <v>1096.39988</v>
      </c>
      <c r="M31" s="2">
        <f>K31+L31</f>
        <v>1097.47363</v>
      </c>
      <c r="N31" s="24">
        <v>0</v>
      </c>
      <c r="O31" s="24">
        <v>0</v>
      </c>
      <c r="P31" s="24">
        <f aca="true" t="shared" si="8" ref="P31:P55">N31+O31</f>
        <v>0</v>
      </c>
    </row>
    <row r="32" spans="1:16" s="4" customFormat="1" ht="12.75" customHeight="1">
      <c r="A32" s="12" t="s">
        <v>28</v>
      </c>
      <c r="B32" s="2">
        <f t="shared" si="6"/>
        <v>5112.21459</v>
      </c>
      <c r="C32" s="2">
        <f t="shared" si="6"/>
        <v>1206.11036</v>
      </c>
      <c r="D32" s="2">
        <f t="shared" si="7"/>
        <v>6318.324949999999</v>
      </c>
      <c r="E32" s="24">
        <v>4751.37606</v>
      </c>
      <c r="F32" s="24">
        <v>776.84687</v>
      </c>
      <c r="G32" s="24">
        <f aca="true" t="shared" si="9" ref="G32:G55">E32+F32</f>
        <v>5528.22293</v>
      </c>
      <c r="H32" s="24">
        <v>354.07789</v>
      </c>
      <c r="I32" s="24">
        <v>258.89695</v>
      </c>
      <c r="J32" s="24">
        <f aca="true" t="shared" si="10" ref="J32:J55">H32+I32</f>
        <v>612.9748400000001</v>
      </c>
      <c r="K32" s="24">
        <v>6.76064</v>
      </c>
      <c r="L32" s="24">
        <v>170.36654</v>
      </c>
      <c r="M32" s="2">
        <f aca="true" t="shared" si="11" ref="M32:M55">K32+L32</f>
        <v>177.12717999999998</v>
      </c>
      <c r="N32" s="24">
        <v>0</v>
      </c>
      <c r="O32" s="24">
        <v>0</v>
      </c>
      <c r="P32" s="24">
        <f t="shared" si="8"/>
        <v>0</v>
      </c>
    </row>
    <row r="33" spans="1:16" s="4" customFormat="1" ht="12.75" customHeight="1">
      <c r="A33" s="12" t="s">
        <v>29</v>
      </c>
      <c r="B33" s="2">
        <f t="shared" si="6"/>
        <v>7262.06345</v>
      </c>
      <c r="C33" s="2">
        <f t="shared" si="6"/>
        <v>1410.34249</v>
      </c>
      <c r="D33" s="2">
        <f t="shared" si="7"/>
        <v>8672.40594</v>
      </c>
      <c r="E33" s="24">
        <v>7058.49396</v>
      </c>
      <c r="F33" s="24">
        <v>1000.78958</v>
      </c>
      <c r="G33" s="24">
        <f t="shared" si="9"/>
        <v>8059.283539999999</v>
      </c>
      <c r="H33" s="24">
        <v>192.64308</v>
      </c>
      <c r="I33" s="24">
        <v>117.24788</v>
      </c>
      <c r="J33" s="24">
        <f t="shared" si="10"/>
        <v>309.89096</v>
      </c>
      <c r="K33" s="24">
        <v>3.80057</v>
      </c>
      <c r="L33" s="24">
        <v>292.30503</v>
      </c>
      <c r="M33" s="2">
        <f t="shared" si="11"/>
        <v>296.1056</v>
      </c>
      <c r="N33" s="24">
        <v>7.12584</v>
      </c>
      <c r="O33" s="24">
        <v>0</v>
      </c>
      <c r="P33" s="24">
        <f t="shared" si="8"/>
        <v>7.12584</v>
      </c>
    </row>
    <row r="34" spans="1:16" s="4" customFormat="1" ht="12.75" customHeight="1">
      <c r="A34" s="12" t="s">
        <v>30</v>
      </c>
      <c r="B34" s="2">
        <f t="shared" si="6"/>
        <v>10444.56657000003</v>
      </c>
      <c r="C34" s="2">
        <f t="shared" si="6"/>
        <v>2184.6372800000004</v>
      </c>
      <c r="D34" s="2">
        <f t="shared" si="7"/>
        <v>12629.20385000003</v>
      </c>
      <c r="E34" s="24">
        <v>9230.85077000003</v>
      </c>
      <c r="F34" s="24">
        <v>932.48365</v>
      </c>
      <c r="G34" s="24">
        <f t="shared" si="9"/>
        <v>10163.33442000003</v>
      </c>
      <c r="H34" s="24">
        <v>45.22518</v>
      </c>
      <c r="I34" s="24">
        <v>137.46835</v>
      </c>
      <c r="J34" s="24">
        <f t="shared" si="10"/>
        <v>182.69352999999998</v>
      </c>
      <c r="K34" s="24">
        <v>224.55945</v>
      </c>
      <c r="L34" s="24">
        <v>982.35959</v>
      </c>
      <c r="M34" s="2">
        <f t="shared" si="11"/>
        <v>1206.91904</v>
      </c>
      <c r="N34" s="24">
        <v>943.93117</v>
      </c>
      <c r="O34" s="24">
        <v>132.32569</v>
      </c>
      <c r="P34" s="24">
        <f>N34+O34</f>
        <v>1076.25686</v>
      </c>
    </row>
    <row r="35" spans="1:16" s="4" customFormat="1" ht="12.75" customHeight="1">
      <c r="A35" s="12" t="s">
        <v>31</v>
      </c>
      <c r="B35" s="2">
        <f t="shared" si="6"/>
        <v>9828.31644</v>
      </c>
      <c r="C35" s="2">
        <f t="shared" si="6"/>
        <v>3143.39339</v>
      </c>
      <c r="D35" s="2">
        <f t="shared" si="7"/>
        <v>12971.70983</v>
      </c>
      <c r="E35" s="24">
        <v>9225.82898</v>
      </c>
      <c r="F35" s="24">
        <v>1376.15186</v>
      </c>
      <c r="G35" s="24">
        <f t="shared" si="9"/>
        <v>10601.98084</v>
      </c>
      <c r="H35" s="24">
        <v>222.51226</v>
      </c>
      <c r="I35" s="24">
        <v>76.03955</v>
      </c>
      <c r="J35" s="24">
        <f t="shared" si="10"/>
        <v>298.55181</v>
      </c>
      <c r="K35" s="24">
        <v>379.9752</v>
      </c>
      <c r="L35" s="24">
        <v>1691.20198</v>
      </c>
      <c r="M35" s="2">
        <f t="shared" si="11"/>
        <v>2071.17718</v>
      </c>
      <c r="N35" s="24">
        <v>0</v>
      </c>
      <c r="O35" s="24">
        <v>0</v>
      </c>
      <c r="P35" s="24">
        <f t="shared" si="8"/>
        <v>0</v>
      </c>
    </row>
    <row r="36" spans="1:16" s="4" customFormat="1" ht="12.75" customHeight="1">
      <c r="A36" s="12" t="s">
        <v>32</v>
      </c>
      <c r="B36" s="2">
        <f t="shared" si="6"/>
        <v>5199.56454</v>
      </c>
      <c r="C36" s="2">
        <f t="shared" si="6"/>
        <v>2429.00178</v>
      </c>
      <c r="D36" s="2">
        <f t="shared" si="7"/>
        <v>7628.56632</v>
      </c>
      <c r="E36" s="24">
        <v>5063.66542</v>
      </c>
      <c r="F36" s="24">
        <v>845.87102</v>
      </c>
      <c r="G36" s="24">
        <f t="shared" si="9"/>
        <v>5909.53644</v>
      </c>
      <c r="H36" s="24">
        <v>48.50916</v>
      </c>
      <c r="I36" s="24">
        <v>462.81725</v>
      </c>
      <c r="J36" s="24">
        <f t="shared" si="10"/>
        <v>511.32641</v>
      </c>
      <c r="K36" s="24">
        <v>87.38996</v>
      </c>
      <c r="L36" s="24">
        <v>1120.31351</v>
      </c>
      <c r="M36" s="2">
        <f t="shared" si="11"/>
        <v>1207.70347</v>
      </c>
      <c r="N36" s="24">
        <v>0</v>
      </c>
      <c r="O36" s="24">
        <v>0</v>
      </c>
      <c r="P36" s="24">
        <f t="shared" si="8"/>
        <v>0</v>
      </c>
    </row>
    <row r="37" spans="1:16" s="4" customFormat="1" ht="12.75" customHeight="1">
      <c r="A37" s="12" t="s">
        <v>33</v>
      </c>
      <c r="B37" s="2">
        <f t="shared" si="6"/>
        <v>8435.201050000001</v>
      </c>
      <c r="C37" s="2">
        <f t="shared" si="6"/>
        <v>1790.27571</v>
      </c>
      <c r="D37" s="2">
        <f t="shared" si="7"/>
        <v>10225.476760000001</v>
      </c>
      <c r="E37" s="24">
        <v>8135.96854</v>
      </c>
      <c r="F37" s="24">
        <v>1546.94527</v>
      </c>
      <c r="G37" s="24">
        <f t="shared" si="9"/>
        <v>9682.91381</v>
      </c>
      <c r="H37" s="24">
        <v>228.97196</v>
      </c>
      <c r="I37" s="24">
        <v>68.1952</v>
      </c>
      <c r="J37" s="24">
        <f t="shared" si="10"/>
        <v>297.16715999999997</v>
      </c>
      <c r="K37" s="24">
        <v>69.52647</v>
      </c>
      <c r="L37" s="24">
        <v>175.13524</v>
      </c>
      <c r="M37" s="2">
        <f t="shared" si="11"/>
        <v>244.66171000000003</v>
      </c>
      <c r="N37" s="24">
        <v>0.73408</v>
      </c>
      <c r="O37" s="24">
        <v>0</v>
      </c>
      <c r="P37" s="24">
        <f t="shared" si="8"/>
        <v>0.73408</v>
      </c>
    </row>
    <row r="38" spans="1:16" s="4" customFormat="1" ht="12.75" customHeight="1">
      <c r="A38" s="12" t="s">
        <v>34</v>
      </c>
      <c r="B38" s="2">
        <f t="shared" si="6"/>
        <v>24062.60478</v>
      </c>
      <c r="C38" s="2">
        <f t="shared" si="6"/>
        <v>4302.39182</v>
      </c>
      <c r="D38" s="2">
        <f t="shared" si="7"/>
        <v>28364.996600000002</v>
      </c>
      <c r="E38" s="24">
        <v>23051.51047</v>
      </c>
      <c r="F38" s="24">
        <v>3346.96955</v>
      </c>
      <c r="G38" s="24">
        <f t="shared" si="9"/>
        <v>26398.480020000003</v>
      </c>
      <c r="H38" s="24">
        <v>327.07753</v>
      </c>
      <c r="I38" s="24">
        <v>354.26936</v>
      </c>
      <c r="J38" s="24">
        <f t="shared" si="10"/>
        <v>681.34689</v>
      </c>
      <c r="K38" s="24">
        <v>189.86184</v>
      </c>
      <c r="L38" s="24">
        <v>388.58233</v>
      </c>
      <c r="M38" s="2">
        <f t="shared" si="11"/>
        <v>578.44417</v>
      </c>
      <c r="N38" s="24">
        <v>494.15494</v>
      </c>
      <c r="O38" s="24">
        <v>212.57058</v>
      </c>
      <c r="P38" s="24">
        <f t="shared" si="8"/>
        <v>706.72552</v>
      </c>
    </row>
    <row r="39" spans="1:16" s="4" customFormat="1" ht="12.75" customHeight="1">
      <c r="A39" s="12" t="s">
        <v>35</v>
      </c>
      <c r="B39" s="2">
        <f t="shared" si="6"/>
        <v>5091.25623</v>
      </c>
      <c r="C39" s="2">
        <f t="shared" si="6"/>
        <v>661.9729100000001</v>
      </c>
      <c r="D39" s="2">
        <f t="shared" si="7"/>
        <v>5753.22914</v>
      </c>
      <c r="E39" s="24">
        <v>4966.8594</v>
      </c>
      <c r="F39" s="24">
        <v>607.06831</v>
      </c>
      <c r="G39" s="24">
        <f t="shared" si="9"/>
        <v>5573.92771</v>
      </c>
      <c r="H39" s="24">
        <v>124.39683</v>
      </c>
      <c r="I39" s="24">
        <v>48.42096</v>
      </c>
      <c r="J39" s="24">
        <f t="shared" si="10"/>
        <v>172.81779</v>
      </c>
      <c r="K39" s="24">
        <v>0</v>
      </c>
      <c r="L39" s="24">
        <v>6.48364</v>
      </c>
      <c r="M39" s="2">
        <f t="shared" si="11"/>
        <v>6.48364</v>
      </c>
      <c r="N39" s="24">
        <v>0</v>
      </c>
      <c r="O39" s="24">
        <v>0</v>
      </c>
      <c r="P39" s="24">
        <f t="shared" si="8"/>
        <v>0</v>
      </c>
    </row>
    <row r="40" spans="1:16" s="4" customFormat="1" ht="12.75" customHeight="1">
      <c r="A40" s="12" t="s">
        <v>36</v>
      </c>
      <c r="B40" s="2">
        <f t="shared" si="6"/>
        <v>8569.043740000001</v>
      </c>
      <c r="C40" s="2">
        <f t="shared" si="6"/>
        <v>1732.9815600000002</v>
      </c>
      <c r="D40" s="2">
        <f t="shared" si="7"/>
        <v>10302.025300000001</v>
      </c>
      <c r="E40" s="24">
        <v>8330.18339</v>
      </c>
      <c r="F40" s="24">
        <v>1017.46013</v>
      </c>
      <c r="G40" s="24">
        <f t="shared" si="9"/>
        <v>9347.64352</v>
      </c>
      <c r="H40" s="24">
        <v>159.68554</v>
      </c>
      <c r="I40" s="24">
        <v>96.24579</v>
      </c>
      <c r="J40" s="24">
        <f t="shared" si="10"/>
        <v>255.93133</v>
      </c>
      <c r="K40" s="24">
        <v>79.17481</v>
      </c>
      <c r="L40" s="24">
        <v>619.27564</v>
      </c>
      <c r="M40" s="2">
        <f t="shared" si="11"/>
        <v>698.4504499999999</v>
      </c>
      <c r="N40" s="24">
        <v>0</v>
      </c>
      <c r="O40" s="24">
        <v>0</v>
      </c>
      <c r="P40" s="24">
        <f t="shared" si="8"/>
        <v>0</v>
      </c>
    </row>
    <row r="41" spans="1:16" s="4" customFormat="1" ht="12.75" customHeight="1">
      <c r="A41" s="12" t="s">
        <v>37</v>
      </c>
      <c r="B41" s="2">
        <f t="shared" si="6"/>
        <v>8798.41201</v>
      </c>
      <c r="C41" s="2">
        <f t="shared" si="6"/>
        <v>2491.57279</v>
      </c>
      <c r="D41" s="2">
        <f t="shared" si="7"/>
        <v>11289.9848</v>
      </c>
      <c r="E41" s="24">
        <v>8407.75014</v>
      </c>
      <c r="F41" s="24">
        <v>956.43885</v>
      </c>
      <c r="G41" s="24">
        <f t="shared" si="9"/>
        <v>9364.18899</v>
      </c>
      <c r="H41" s="24">
        <v>53.5949</v>
      </c>
      <c r="I41" s="24">
        <v>61.14615</v>
      </c>
      <c r="J41" s="24">
        <f t="shared" si="10"/>
        <v>114.74105</v>
      </c>
      <c r="K41" s="24">
        <v>337.06697</v>
      </c>
      <c r="L41" s="24">
        <v>1473.98779</v>
      </c>
      <c r="M41" s="2">
        <f t="shared" si="11"/>
        <v>1811.05476</v>
      </c>
      <c r="N41" s="24">
        <v>0</v>
      </c>
      <c r="O41" s="24">
        <v>0</v>
      </c>
      <c r="P41" s="24">
        <f t="shared" si="8"/>
        <v>0</v>
      </c>
    </row>
    <row r="42" spans="1:16" s="4" customFormat="1" ht="12.75" customHeight="1">
      <c r="A42" s="12" t="s">
        <v>38</v>
      </c>
      <c r="B42" s="2">
        <f t="shared" si="6"/>
        <v>6798.108789999999</v>
      </c>
      <c r="C42" s="2">
        <f t="shared" si="6"/>
        <v>949.08753</v>
      </c>
      <c r="D42" s="2">
        <f t="shared" si="7"/>
        <v>7747.196319999999</v>
      </c>
      <c r="E42" s="24">
        <v>6408.6708</v>
      </c>
      <c r="F42" s="24">
        <v>690.45477</v>
      </c>
      <c r="G42" s="24">
        <f t="shared" si="9"/>
        <v>7099.12557</v>
      </c>
      <c r="H42" s="24">
        <v>134.53277</v>
      </c>
      <c r="I42" s="24">
        <v>56.82394</v>
      </c>
      <c r="J42" s="24">
        <f t="shared" si="10"/>
        <v>191.35671</v>
      </c>
      <c r="K42" s="24">
        <v>254.90522</v>
      </c>
      <c r="L42" s="24">
        <v>201.80882</v>
      </c>
      <c r="M42" s="2">
        <f t="shared" si="11"/>
        <v>456.71404</v>
      </c>
      <c r="N42" s="24">
        <v>0</v>
      </c>
      <c r="O42" s="24">
        <v>0</v>
      </c>
      <c r="P42" s="24">
        <f t="shared" si="8"/>
        <v>0</v>
      </c>
    </row>
    <row r="43" spans="1:16" s="4" customFormat="1" ht="12.75" customHeight="1">
      <c r="A43" s="12" t="s">
        <v>39</v>
      </c>
      <c r="B43" s="2">
        <f t="shared" si="6"/>
        <v>5275.97501</v>
      </c>
      <c r="C43" s="2">
        <f t="shared" si="6"/>
        <v>1134.7859</v>
      </c>
      <c r="D43" s="2">
        <f t="shared" si="7"/>
        <v>6410.76091</v>
      </c>
      <c r="E43" s="24">
        <v>5225.88638</v>
      </c>
      <c r="F43" s="24">
        <v>819.65273</v>
      </c>
      <c r="G43" s="24">
        <f t="shared" si="9"/>
        <v>6045.53911</v>
      </c>
      <c r="H43" s="24">
        <v>50.08863</v>
      </c>
      <c r="I43" s="24">
        <v>74.52535</v>
      </c>
      <c r="J43" s="24">
        <f t="shared" si="10"/>
        <v>124.61398</v>
      </c>
      <c r="K43" s="24">
        <v>0</v>
      </c>
      <c r="L43" s="24">
        <v>240.60782</v>
      </c>
      <c r="M43" s="2">
        <f t="shared" si="11"/>
        <v>240.60782</v>
      </c>
      <c r="N43" s="24">
        <v>0</v>
      </c>
      <c r="O43" s="24">
        <v>0</v>
      </c>
      <c r="P43" s="24">
        <f t="shared" si="8"/>
        <v>0</v>
      </c>
    </row>
    <row r="44" spans="1:16" s="4" customFormat="1" ht="12.75" customHeight="1">
      <c r="A44" s="12" t="s">
        <v>40</v>
      </c>
      <c r="B44" s="2">
        <f>E44+H44+K44+N44</f>
        <v>3387.1294000000003</v>
      </c>
      <c r="C44" s="2">
        <f t="shared" si="6"/>
        <v>748.73101</v>
      </c>
      <c r="D44" s="2">
        <f t="shared" si="7"/>
        <v>4135.86041</v>
      </c>
      <c r="E44" s="24">
        <v>3156.53677</v>
      </c>
      <c r="F44" s="24">
        <v>599.48866</v>
      </c>
      <c r="G44" s="24">
        <f t="shared" si="9"/>
        <v>3756.02543</v>
      </c>
      <c r="H44" s="24">
        <v>134.94581</v>
      </c>
      <c r="I44" s="24">
        <v>40.86274</v>
      </c>
      <c r="J44" s="24">
        <f t="shared" si="10"/>
        <v>175.80855</v>
      </c>
      <c r="K44" s="24">
        <v>94.52283</v>
      </c>
      <c r="L44" s="24">
        <v>108.37961</v>
      </c>
      <c r="M44" s="2">
        <f t="shared" si="11"/>
        <v>202.90244</v>
      </c>
      <c r="N44" s="24">
        <v>1.12399</v>
      </c>
      <c r="O44" s="24">
        <v>0</v>
      </c>
      <c r="P44" s="24">
        <f t="shared" si="8"/>
        <v>1.12399</v>
      </c>
    </row>
    <row r="45" spans="1:16" s="4" customFormat="1" ht="12.75" customHeight="1">
      <c r="A45" s="12" t="s">
        <v>41</v>
      </c>
      <c r="B45" s="2">
        <f t="shared" si="6"/>
        <v>3107.27264</v>
      </c>
      <c r="C45" s="2">
        <f t="shared" si="6"/>
        <v>514.85945</v>
      </c>
      <c r="D45" s="2">
        <f t="shared" si="7"/>
        <v>3622.13209</v>
      </c>
      <c r="E45" s="24">
        <v>2923.73185</v>
      </c>
      <c r="F45" s="24">
        <v>397.92855</v>
      </c>
      <c r="G45" s="24">
        <f t="shared" si="9"/>
        <v>3321.6604</v>
      </c>
      <c r="H45" s="24">
        <v>139.27394</v>
      </c>
      <c r="I45" s="24">
        <v>46.33449</v>
      </c>
      <c r="J45" s="24">
        <f t="shared" si="10"/>
        <v>185.60843</v>
      </c>
      <c r="K45" s="24">
        <v>44.26685</v>
      </c>
      <c r="L45" s="24">
        <v>70.59641</v>
      </c>
      <c r="M45" s="2">
        <f t="shared" si="11"/>
        <v>114.86326</v>
      </c>
      <c r="N45" s="24">
        <v>0</v>
      </c>
      <c r="O45" s="24">
        <v>0</v>
      </c>
      <c r="P45" s="24">
        <f t="shared" si="8"/>
        <v>0</v>
      </c>
    </row>
    <row r="46" spans="1:16" s="4" customFormat="1" ht="12.75" customHeight="1">
      <c r="A46" s="12" t="s">
        <v>42</v>
      </c>
      <c r="B46" s="2">
        <f t="shared" si="6"/>
        <v>3079.50324</v>
      </c>
      <c r="C46" s="2">
        <f t="shared" si="6"/>
        <v>358.10135</v>
      </c>
      <c r="D46" s="2">
        <f t="shared" si="7"/>
        <v>3437.60459</v>
      </c>
      <c r="E46" s="24">
        <v>2888.20641</v>
      </c>
      <c r="F46" s="24">
        <v>271.3686</v>
      </c>
      <c r="G46" s="24">
        <f t="shared" si="9"/>
        <v>3159.5750099999996</v>
      </c>
      <c r="H46" s="24">
        <v>110.7183</v>
      </c>
      <c r="I46" s="24">
        <v>58.83001</v>
      </c>
      <c r="J46" s="24">
        <f t="shared" si="10"/>
        <v>169.54831000000001</v>
      </c>
      <c r="K46" s="24">
        <v>80.57853</v>
      </c>
      <c r="L46" s="24">
        <v>27.90274</v>
      </c>
      <c r="M46" s="2">
        <f>K46+L46</f>
        <v>108.48127</v>
      </c>
      <c r="N46" s="24">
        <v>0</v>
      </c>
      <c r="O46" s="24">
        <v>0</v>
      </c>
      <c r="P46" s="24">
        <f t="shared" si="8"/>
        <v>0</v>
      </c>
    </row>
    <row r="47" spans="1:16" s="4" customFormat="1" ht="12.75" customHeight="1">
      <c r="A47" s="12" t="s">
        <v>43</v>
      </c>
      <c r="B47" s="2">
        <f t="shared" si="6"/>
        <v>4459.94642</v>
      </c>
      <c r="C47" s="2">
        <f t="shared" si="6"/>
        <v>721.75728</v>
      </c>
      <c r="D47" s="2">
        <f t="shared" si="7"/>
        <v>5181.7037</v>
      </c>
      <c r="E47" s="24">
        <v>4380.58652</v>
      </c>
      <c r="F47" s="24">
        <v>440.1676</v>
      </c>
      <c r="G47" s="24">
        <f t="shared" si="9"/>
        <v>4820.75412</v>
      </c>
      <c r="H47" s="24">
        <v>56.16365</v>
      </c>
      <c r="I47" s="24">
        <v>92.5525</v>
      </c>
      <c r="J47" s="24">
        <f t="shared" si="10"/>
        <v>148.71615</v>
      </c>
      <c r="K47" s="24">
        <v>23.19625</v>
      </c>
      <c r="L47" s="24">
        <v>189.03718</v>
      </c>
      <c r="M47" s="2">
        <f t="shared" si="11"/>
        <v>212.23343</v>
      </c>
      <c r="N47" s="24">
        <v>0</v>
      </c>
      <c r="O47" s="24">
        <v>0</v>
      </c>
      <c r="P47" s="24">
        <f t="shared" si="8"/>
        <v>0</v>
      </c>
    </row>
    <row r="48" spans="1:16" s="4" customFormat="1" ht="12.75" customHeight="1">
      <c r="A48" s="12" t="s">
        <v>44</v>
      </c>
      <c r="B48" s="2">
        <f t="shared" si="6"/>
        <v>3054.3105899999996</v>
      </c>
      <c r="C48" s="2">
        <f t="shared" si="6"/>
        <v>580.88239</v>
      </c>
      <c r="D48" s="2">
        <f>B48+C48</f>
        <v>3635.19298</v>
      </c>
      <c r="E48" s="24">
        <v>2955.54024</v>
      </c>
      <c r="F48" s="24">
        <v>468.07085</v>
      </c>
      <c r="G48" s="24">
        <f>E48+F48</f>
        <v>3423.61109</v>
      </c>
      <c r="H48" s="24">
        <v>74.07847</v>
      </c>
      <c r="I48" s="24">
        <v>49.20555</v>
      </c>
      <c r="J48" s="24">
        <f t="shared" si="10"/>
        <v>123.28402</v>
      </c>
      <c r="K48" s="24">
        <v>24.69188</v>
      </c>
      <c r="L48" s="24">
        <v>63.60599</v>
      </c>
      <c r="M48" s="2">
        <f t="shared" si="11"/>
        <v>88.29787</v>
      </c>
      <c r="N48" s="24">
        <v>0</v>
      </c>
      <c r="O48" s="24">
        <v>0</v>
      </c>
      <c r="P48" s="24">
        <f t="shared" si="8"/>
        <v>0</v>
      </c>
    </row>
    <row r="49" spans="1:16" s="4" customFormat="1" ht="15" customHeight="1">
      <c r="A49" s="12" t="s">
        <v>45</v>
      </c>
      <c r="B49" s="2">
        <f t="shared" si="6"/>
        <v>5569.594700000001</v>
      </c>
      <c r="C49" s="2">
        <f t="shared" si="6"/>
        <v>1160.8824200000001</v>
      </c>
      <c r="D49" s="2">
        <f t="shared" si="7"/>
        <v>6730.4771200000005</v>
      </c>
      <c r="E49" s="24">
        <v>5347.70498</v>
      </c>
      <c r="F49" s="24">
        <v>852.96082</v>
      </c>
      <c r="G49" s="24">
        <f t="shared" si="9"/>
        <v>6200.665800000001</v>
      </c>
      <c r="H49" s="24">
        <v>136.10078</v>
      </c>
      <c r="I49" s="24">
        <v>126.47033</v>
      </c>
      <c r="J49" s="24">
        <f t="shared" si="10"/>
        <v>262.57111</v>
      </c>
      <c r="K49" s="24">
        <v>38.04036</v>
      </c>
      <c r="L49" s="24">
        <v>173.72938</v>
      </c>
      <c r="M49" s="2">
        <f t="shared" si="11"/>
        <v>211.76973999999998</v>
      </c>
      <c r="N49" s="24">
        <v>47.74858</v>
      </c>
      <c r="O49" s="24">
        <v>7.72189</v>
      </c>
      <c r="P49" s="24">
        <f t="shared" si="8"/>
        <v>55.47047</v>
      </c>
    </row>
    <row r="50" spans="1:16" s="4" customFormat="1" ht="12.75" customHeight="1">
      <c r="A50" s="12" t="s">
        <v>46</v>
      </c>
      <c r="B50" s="2">
        <f t="shared" si="6"/>
        <v>4566.80474</v>
      </c>
      <c r="C50" s="2">
        <f>F50+I50+L50+O50</f>
        <v>882.99581</v>
      </c>
      <c r="D50" s="2">
        <f t="shared" si="7"/>
        <v>5449.80055</v>
      </c>
      <c r="E50" s="24">
        <v>4083.45115</v>
      </c>
      <c r="F50" s="24">
        <v>245.78081</v>
      </c>
      <c r="G50" s="24">
        <f t="shared" si="9"/>
        <v>4329.23196</v>
      </c>
      <c r="H50" s="24">
        <v>164.13632</v>
      </c>
      <c r="I50" s="24">
        <v>173.78826</v>
      </c>
      <c r="J50" s="24">
        <f t="shared" si="10"/>
        <v>337.92458</v>
      </c>
      <c r="K50" s="24">
        <v>318.91227</v>
      </c>
      <c r="L50" s="24">
        <v>463.42674</v>
      </c>
      <c r="M50" s="2">
        <f t="shared" si="11"/>
        <v>782.3390099999999</v>
      </c>
      <c r="N50" s="24">
        <v>0.305</v>
      </c>
      <c r="O50" s="24">
        <v>0</v>
      </c>
      <c r="P50" s="24">
        <f t="shared" si="8"/>
        <v>0.305</v>
      </c>
    </row>
    <row r="51" spans="1:16" s="4" customFormat="1" ht="12.75" customHeight="1">
      <c r="A51" s="12" t="s">
        <v>47</v>
      </c>
      <c r="B51" s="2">
        <f t="shared" si="6"/>
        <v>5974.9659</v>
      </c>
      <c r="C51" s="2">
        <f t="shared" si="6"/>
        <v>2157.41427</v>
      </c>
      <c r="D51" s="2">
        <f t="shared" si="7"/>
        <v>8132.38017</v>
      </c>
      <c r="E51" s="24">
        <v>5762.39355</v>
      </c>
      <c r="F51" s="24">
        <v>1199.69616</v>
      </c>
      <c r="G51" s="24">
        <f t="shared" si="9"/>
        <v>6962.08971</v>
      </c>
      <c r="H51" s="24">
        <v>212.57235</v>
      </c>
      <c r="I51" s="24">
        <v>957.71811</v>
      </c>
      <c r="J51" s="24">
        <f t="shared" si="10"/>
        <v>1170.29046</v>
      </c>
      <c r="K51" s="24">
        <v>0</v>
      </c>
      <c r="L51" s="24">
        <v>0</v>
      </c>
      <c r="M51" s="2">
        <f t="shared" si="11"/>
        <v>0</v>
      </c>
      <c r="N51" s="24">
        <v>0</v>
      </c>
      <c r="O51" s="24">
        <v>0</v>
      </c>
      <c r="P51" s="24">
        <f t="shared" si="8"/>
        <v>0</v>
      </c>
    </row>
    <row r="52" spans="1:16" s="4" customFormat="1" ht="12.75" customHeight="1">
      <c r="A52" s="12" t="s">
        <v>48</v>
      </c>
      <c r="B52" s="2">
        <f t="shared" si="6"/>
        <v>3906.49074</v>
      </c>
      <c r="C52" s="2">
        <f t="shared" si="6"/>
        <v>1003.0402600000001</v>
      </c>
      <c r="D52" s="2">
        <f t="shared" si="7"/>
        <v>4909.531</v>
      </c>
      <c r="E52" s="24">
        <v>3875.63241</v>
      </c>
      <c r="F52" s="24">
        <v>733.62016</v>
      </c>
      <c r="G52" s="24">
        <f t="shared" si="9"/>
        <v>4609.252570000001</v>
      </c>
      <c r="H52" s="24">
        <v>9.27002</v>
      </c>
      <c r="I52" s="24">
        <v>170.19347</v>
      </c>
      <c r="J52" s="24">
        <f t="shared" si="10"/>
        <v>179.46348999999998</v>
      </c>
      <c r="K52" s="24">
        <v>11.37773</v>
      </c>
      <c r="L52" s="24">
        <v>93.19758</v>
      </c>
      <c r="M52" s="2">
        <f t="shared" si="11"/>
        <v>104.57531</v>
      </c>
      <c r="N52" s="24">
        <v>10.21058</v>
      </c>
      <c r="O52" s="24">
        <v>6.02905</v>
      </c>
      <c r="P52" s="24">
        <f t="shared" si="8"/>
        <v>16.23963</v>
      </c>
    </row>
    <row r="53" spans="1:16" s="4" customFormat="1" ht="12.75" customHeight="1">
      <c r="A53" s="12" t="s">
        <v>49</v>
      </c>
      <c r="B53" s="2">
        <f t="shared" si="6"/>
        <v>3596.6377700000003</v>
      </c>
      <c r="C53" s="2">
        <f t="shared" si="6"/>
        <v>1847.30602</v>
      </c>
      <c r="D53" s="2">
        <f t="shared" si="7"/>
        <v>5443.94379</v>
      </c>
      <c r="E53" s="24">
        <v>3269.48174</v>
      </c>
      <c r="F53" s="24">
        <v>277.36719</v>
      </c>
      <c r="G53" s="24">
        <f t="shared" si="9"/>
        <v>3546.84893</v>
      </c>
      <c r="H53" s="24">
        <v>163.02012</v>
      </c>
      <c r="I53" s="24">
        <v>25.28105</v>
      </c>
      <c r="J53" s="24">
        <f t="shared" si="10"/>
        <v>188.30116999999998</v>
      </c>
      <c r="K53" s="24">
        <v>156.39497</v>
      </c>
      <c r="L53" s="24">
        <v>1544.65778</v>
      </c>
      <c r="M53" s="2">
        <f t="shared" si="11"/>
        <v>1701.05275</v>
      </c>
      <c r="N53" s="24">
        <v>7.74094</v>
      </c>
      <c r="O53" s="24">
        <v>0</v>
      </c>
      <c r="P53" s="24">
        <f t="shared" si="8"/>
        <v>7.74094</v>
      </c>
    </row>
    <row r="54" spans="1:16" s="4" customFormat="1" ht="12.75" customHeight="1">
      <c r="A54" s="12" t="s">
        <v>50</v>
      </c>
      <c r="B54" s="2">
        <f t="shared" si="6"/>
        <v>7467.94524</v>
      </c>
      <c r="C54" s="2">
        <f t="shared" si="6"/>
        <v>874.97349</v>
      </c>
      <c r="D54" s="2">
        <f t="shared" si="7"/>
        <v>8342.91873</v>
      </c>
      <c r="E54" s="24">
        <v>6647.74049</v>
      </c>
      <c r="F54" s="24">
        <v>332.57988</v>
      </c>
      <c r="G54" s="24">
        <f t="shared" si="9"/>
        <v>6980.32037</v>
      </c>
      <c r="H54" s="24">
        <v>72.94617</v>
      </c>
      <c r="I54" s="24">
        <v>35.71957</v>
      </c>
      <c r="J54" s="24">
        <f t="shared" si="10"/>
        <v>108.66574</v>
      </c>
      <c r="K54" s="24">
        <v>81.01092</v>
      </c>
      <c r="L54" s="24">
        <v>313.34449</v>
      </c>
      <c r="M54" s="2">
        <f t="shared" si="11"/>
        <v>394.35541</v>
      </c>
      <c r="N54" s="24">
        <v>666.24766</v>
      </c>
      <c r="O54" s="24">
        <v>193.32955</v>
      </c>
      <c r="P54" s="24">
        <f t="shared" si="8"/>
        <v>859.57721</v>
      </c>
    </row>
    <row r="55" spans="1:16" s="4" customFormat="1" ht="12.75" customHeight="1">
      <c r="A55" s="12" t="s">
        <v>51</v>
      </c>
      <c r="B55" s="2">
        <f t="shared" si="6"/>
        <v>7726.46898</v>
      </c>
      <c r="C55" s="2">
        <f t="shared" si="6"/>
        <v>1151.08844</v>
      </c>
      <c r="D55" s="2">
        <f t="shared" si="7"/>
        <v>8877.55742</v>
      </c>
      <c r="E55" s="24">
        <v>7523.22318</v>
      </c>
      <c r="F55" s="24">
        <v>930.15168</v>
      </c>
      <c r="G55" s="24">
        <f t="shared" si="9"/>
        <v>8453.37486</v>
      </c>
      <c r="H55" s="24">
        <v>188.79759</v>
      </c>
      <c r="I55" s="24">
        <v>71.50553</v>
      </c>
      <c r="J55" s="24">
        <f t="shared" si="10"/>
        <v>260.30312000000004</v>
      </c>
      <c r="K55" s="24">
        <v>14.44821</v>
      </c>
      <c r="L55" s="24">
        <v>149.43123</v>
      </c>
      <c r="M55" s="2">
        <f t="shared" si="11"/>
        <v>163.87944</v>
      </c>
      <c r="N55" s="24">
        <v>0</v>
      </c>
      <c r="O55" s="24">
        <v>0</v>
      </c>
      <c r="P55" s="24">
        <f t="shared" si="8"/>
        <v>0</v>
      </c>
    </row>
    <row r="56" spans="1:16" s="4" customFormat="1" ht="12.75" customHeight="1">
      <c r="A56" s="12" t="s">
        <v>52</v>
      </c>
      <c r="B56" s="2">
        <f>SUM(B30:B55)</f>
        <v>199462.66634000005</v>
      </c>
      <c r="C56" s="2">
        <f>SUM(C30:C55)</f>
        <v>45996.358349999995</v>
      </c>
      <c r="D56" s="2">
        <f>B56+C56</f>
        <v>245459.02469000005</v>
      </c>
      <c r="E56" s="24">
        <f>SUM(E30:E55)</f>
        <v>188135.8780300001</v>
      </c>
      <c r="F56" s="24">
        <f>SUM(F30:F55)</f>
        <v>26079.116970000003</v>
      </c>
      <c r="G56" s="24">
        <f>E56+F56</f>
        <v>214214.9950000001</v>
      </c>
      <c r="H56" s="24">
        <f>SUM(H30:H55)</f>
        <v>3835.7533600000006</v>
      </c>
      <c r="I56" s="24">
        <f>SUM(I30:I55)</f>
        <v>4532.5154600000005</v>
      </c>
      <c r="J56" s="24">
        <f>H56+I56</f>
        <v>8368.268820000001</v>
      </c>
      <c r="K56" s="24">
        <f>SUM(K30:K55)</f>
        <v>2543.49814</v>
      </c>
      <c r="L56" s="24">
        <f>SUM(L30:L55)</f>
        <v>13101.06498</v>
      </c>
      <c r="M56" s="2">
        <f>K56+L56</f>
        <v>15644.563119999999</v>
      </c>
      <c r="N56" s="24">
        <f>SUM(N30:N55)</f>
        <v>4947.5368100000005</v>
      </c>
      <c r="O56" s="24">
        <f>SUM(O30:O55)</f>
        <v>2283.6609399999998</v>
      </c>
      <c r="P56" s="24">
        <f>N56+O56</f>
        <v>7231.19775</v>
      </c>
    </row>
    <row r="57" spans="1:16" ht="5.25" customHeight="1">
      <c r="A57" s="13"/>
      <c r="B57" s="11"/>
      <c r="C57" s="11"/>
      <c r="D57" s="11"/>
      <c r="E57" s="25"/>
      <c r="F57" s="25"/>
      <c r="G57" s="25"/>
      <c r="H57" s="25"/>
      <c r="I57" s="25"/>
      <c r="J57" s="25"/>
      <c r="K57" s="25"/>
      <c r="L57" s="25"/>
      <c r="M57" s="11"/>
      <c r="N57" s="25"/>
      <c r="O57" s="25"/>
      <c r="P57" s="25"/>
    </row>
    <row r="58" spans="1:16" s="4" customFormat="1" ht="12.75" customHeight="1">
      <c r="A58" s="10" t="s">
        <v>59</v>
      </c>
      <c r="B58" s="2">
        <f aca="true" t="shared" si="12" ref="B58:C61">E58+H58+K58+N58</f>
        <v>3610.8190000000004</v>
      </c>
      <c r="C58" s="2">
        <f>F58+I58+L58+O58</f>
        <v>1366.805</v>
      </c>
      <c r="D58" s="2">
        <f>B58+C58</f>
        <v>4977.624000000001</v>
      </c>
      <c r="E58" s="24">
        <v>2259.387</v>
      </c>
      <c r="F58" s="24">
        <v>140.283</v>
      </c>
      <c r="G58" s="24">
        <f>E58+F58</f>
        <v>2399.67</v>
      </c>
      <c r="H58" s="24">
        <v>111.033</v>
      </c>
      <c r="I58" s="24">
        <v>16.806</v>
      </c>
      <c r="J58" s="24">
        <f>H58+I58</f>
        <v>127.839</v>
      </c>
      <c r="K58" s="24">
        <v>734.331</v>
      </c>
      <c r="L58" s="24">
        <v>1146.535</v>
      </c>
      <c r="M58" s="2">
        <f>K58+L58</f>
        <v>1880.866</v>
      </c>
      <c r="N58" s="24">
        <f>487.407+18.661</f>
        <v>506.068</v>
      </c>
      <c r="O58" s="24">
        <v>63.181</v>
      </c>
      <c r="P58" s="24">
        <f>N58+O58</f>
        <v>569.249</v>
      </c>
    </row>
    <row r="59" spans="1:16" s="4" customFormat="1" ht="12.75" customHeight="1">
      <c r="A59" s="10" t="s">
        <v>60</v>
      </c>
      <c r="B59" s="2">
        <f t="shared" si="12"/>
        <v>1996.335</v>
      </c>
      <c r="C59" s="2">
        <f t="shared" si="12"/>
        <v>479.611</v>
      </c>
      <c r="D59" s="2">
        <f>B59+C59</f>
        <v>2475.946</v>
      </c>
      <c r="E59" s="24">
        <v>1244.177</v>
      </c>
      <c r="F59" s="24">
        <v>106.651</v>
      </c>
      <c r="G59" s="24">
        <f>E59+F59</f>
        <v>1350.828</v>
      </c>
      <c r="H59" s="24">
        <v>96.487</v>
      </c>
      <c r="I59" s="24">
        <v>13.744</v>
      </c>
      <c r="J59" s="24">
        <f>H59+I59</f>
        <v>110.231</v>
      </c>
      <c r="K59" s="24">
        <v>47.988</v>
      </c>
      <c r="L59" s="24">
        <v>141.123</v>
      </c>
      <c r="M59" s="2">
        <f>K59+L59</f>
        <v>189.111</v>
      </c>
      <c r="N59" s="24">
        <f>607.683</f>
        <v>607.683</v>
      </c>
      <c r="O59" s="24">
        <v>218.093</v>
      </c>
      <c r="P59" s="24">
        <f>N59+O59</f>
        <v>825.776</v>
      </c>
    </row>
    <row r="60" spans="1:16" s="4" customFormat="1" ht="12.75" customHeight="1">
      <c r="A60" s="10" t="s">
        <v>61</v>
      </c>
      <c r="B60" s="2">
        <f t="shared" si="12"/>
        <v>409.774</v>
      </c>
      <c r="C60" s="2">
        <f t="shared" si="12"/>
        <v>17.744</v>
      </c>
      <c r="D60" s="2">
        <f>B60+C60</f>
        <v>427.51800000000003</v>
      </c>
      <c r="E60" s="24">
        <v>0</v>
      </c>
      <c r="F60" s="24">
        <v>0</v>
      </c>
      <c r="G60" s="24">
        <f>E60+F60</f>
        <v>0</v>
      </c>
      <c r="H60" s="24">
        <v>0</v>
      </c>
      <c r="I60" s="24">
        <v>0</v>
      </c>
      <c r="J60" s="24">
        <f>H60+I60</f>
        <v>0</v>
      </c>
      <c r="K60" s="24">
        <v>0</v>
      </c>
      <c r="L60" s="24">
        <v>0</v>
      </c>
      <c r="M60" s="2">
        <f>K60+L60</f>
        <v>0</v>
      </c>
      <c r="N60" s="24">
        <v>409.774</v>
      </c>
      <c r="O60" s="24">
        <v>17.744</v>
      </c>
      <c r="P60" s="24">
        <f>N60+O60</f>
        <v>427.51800000000003</v>
      </c>
    </row>
    <row r="61" spans="1:16" s="4" customFormat="1" ht="12.75" customHeight="1">
      <c r="A61" s="10" t="s">
        <v>62</v>
      </c>
      <c r="B61" s="2">
        <f t="shared" si="12"/>
        <v>782.982</v>
      </c>
      <c r="C61" s="2">
        <f t="shared" si="12"/>
        <v>79.735</v>
      </c>
      <c r="D61" s="2">
        <f>B61+C61</f>
        <v>862.717</v>
      </c>
      <c r="E61" s="24">
        <v>97.826</v>
      </c>
      <c r="F61" s="24">
        <v>32.211</v>
      </c>
      <c r="G61" s="24">
        <f>E61+F61</f>
        <v>130.03699999999998</v>
      </c>
      <c r="H61" s="24">
        <v>0</v>
      </c>
      <c r="I61" s="24">
        <v>0</v>
      </c>
      <c r="J61" s="24">
        <f>H61+I61</f>
        <v>0</v>
      </c>
      <c r="K61" s="24">
        <v>0</v>
      </c>
      <c r="L61" s="24">
        <v>0</v>
      </c>
      <c r="M61" s="2">
        <f>K61+L61</f>
        <v>0</v>
      </c>
      <c r="N61" s="24">
        <v>685.156</v>
      </c>
      <c r="O61" s="24">
        <v>47.524</v>
      </c>
      <c r="P61" s="24">
        <f>N61+O61</f>
        <v>732.68</v>
      </c>
    </row>
    <row r="62" spans="1:16" s="4" customFormat="1" ht="12.75" customHeight="1">
      <c r="A62" s="10" t="s">
        <v>63</v>
      </c>
      <c r="B62" s="2">
        <f>SUM(B58:B61)</f>
        <v>6799.910000000001</v>
      </c>
      <c r="C62" s="2">
        <f>SUM(C58:C61)</f>
        <v>1943.895</v>
      </c>
      <c r="D62" s="2">
        <f>B62+C62</f>
        <v>8743.805</v>
      </c>
      <c r="E62" s="24">
        <f>SUM(E58:E61)</f>
        <v>3601.3900000000003</v>
      </c>
      <c r="F62" s="24">
        <f>SUM(F58:F61)</f>
        <v>279.145</v>
      </c>
      <c r="G62" s="24">
        <f>E62+F62</f>
        <v>3880.5350000000003</v>
      </c>
      <c r="H62" s="24">
        <f>SUM(H58:H61)</f>
        <v>207.51999999999998</v>
      </c>
      <c r="I62" s="24">
        <f>SUM(I58:I61)</f>
        <v>30.55</v>
      </c>
      <c r="J62" s="24">
        <f>H62+I62</f>
        <v>238.07</v>
      </c>
      <c r="K62" s="24">
        <f>SUM(K58:K61)</f>
        <v>782.319</v>
      </c>
      <c r="L62" s="24">
        <f>SUM(L58:L61)</f>
        <v>1287.6580000000001</v>
      </c>
      <c r="M62" s="2">
        <f>K62+L62</f>
        <v>2069.977</v>
      </c>
      <c r="N62" s="24">
        <f>SUM(N58:N61)</f>
        <v>2208.681</v>
      </c>
      <c r="O62" s="24">
        <f>SUM(O58:O61)</f>
        <v>346.54200000000003</v>
      </c>
      <c r="P62" s="24">
        <f>N62+O62</f>
        <v>2555.223</v>
      </c>
    </row>
    <row r="63" spans="1:16" ht="5.25" customHeight="1">
      <c r="A63" s="1"/>
      <c r="B63" s="11"/>
      <c r="C63" s="11"/>
      <c r="D63" s="11"/>
      <c r="E63" s="25"/>
      <c r="F63" s="25"/>
      <c r="G63" s="25"/>
      <c r="H63" s="25"/>
      <c r="I63" s="25"/>
      <c r="J63" s="25"/>
      <c r="K63" s="25"/>
      <c r="L63" s="25"/>
      <c r="M63" s="11"/>
      <c r="N63" s="25"/>
      <c r="O63" s="25"/>
      <c r="P63" s="25"/>
    </row>
    <row r="64" spans="1:16" ht="12.75" customHeight="1">
      <c r="A64" s="10" t="s">
        <v>64</v>
      </c>
      <c r="B64" s="2">
        <f>B56+B62</f>
        <v>206262.57634000006</v>
      </c>
      <c r="C64" s="2">
        <f aca="true" t="shared" si="13" ref="C64:P64">C56+C62</f>
        <v>47940.25334999999</v>
      </c>
      <c r="D64" s="2">
        <f>D56+D62</f>
        <v>254202.82969000004</v>
      </c>
      <c r="E64" s="24">
        <f t="shared" si="13"/>
        <v>191737.26803000012</v>
      </c>
      <c r="F64" s="24">
        <f t="shared" si="13"/>
        <v>26358.261970000003</v>
      </c>
      <c r="G64" s="24">
        <f t="shared" si="13"/>
        <v>218095.53000000012</v>
      </c>
      <c r="H64" s="24">
        <f t="shared" si="13"/>
        <v>4043.2733600000006</v>
      </c>
      <c r="I64" s="24">
        <f t="shared" si="13"/>
        <v>4563.065460000001</v>
      </c>
      <c r="J64" s="24">
        <f t="shared" si="13"/>
        <v>8606.33882</v>
      </c>
      <c r="K64" s="24">
        <f t="shared" si="13"/>
        <v>3325.81714</v>
      </c>
      <c r="L64" s="24">
        <f t="shared" si="13"/>
        <v>14388.722979999999</v>
      </c>
      <c r="M64" s="2">
        <f t="shared" si="13"/>
        <v>17714.540119999998</v>
      </c>
      <c r="N64" s="24">
        <f>N56+N62</f>
        <v>7156.21781</v>
      </c>
      <c r="O64" s="24">
        <f t="shared" si="13"/>
        <v>2630.2029399999997</v>
      </c>
      <c r="P64" s="24">
        <f t="shared" si="13"/>
        <v>9786.420750000001</v>
      </c>
    </row>
    <row r="65" spans="1:16" ht="5.25" customHeight="1">
      <c r="A65" s="1"/>
      <c r="B65" s="11"/>
      <c r="C65" s="11"/>
      <c r="D65" s="11"/>
      <c r="E65" s="25"/>
      <c r="F65" s="25"/>
      <c r="G65" s="25"/>
      <c r="H65" s="25"/>
      <c r="I65" s="25"/>
      <c r="J65" s="25"/>
      <c r="K65" s="25"/>
      <c r="L65" s="25"/>
      <c r="M65" s="11"/>
      <c r="N65" s="25"/>
      <c r="O65" s="25"/>
      <c r="P65" s="25"/>
    </row>
    <row r="66" spans="1:16" ht="12.75" customHeight="1">
      <c r="A66" s="14" t="s">
        <v>66</v>
      </c>
      <c r="B66" s="15">
        <f>B28+B64</f>
        <v>442652.68642000004</v>
      </c>
      <c r="C66" s="15">
        <f aca="true" t="shared" si="14" ref="C66:P66">C28+C64</f>
        <v>127435.57791999998</v>
      </c>
      <c r="D66" s="15">
        <f>D28+D64</f>
        <v>570088.26434</v>
      </c>
      <c r="E66" s="28">
        <f t="shared" si="14"/>
        <v>417543.7739800002</v>
      </c>
      <c r="F66" s="28">
        <f t="shared" si="14"/>
        <v>80628.76358</v>
      </c>
      <c r="G66" s="28">
        <f t="shared" si="14"/>
        <v>498172.5375600001</v>
      </c>
      <c r="H66" s="28">
        <f t="shared" si="14"/>
        <v>11570.49378</v>
      </c>
      <c r="I66" s="28">
        <f t="shared" si="14"/>
        <v>17193.263450000002</v>
      </c>
      <c r="J66" s="28">
        <f t="shared" si="14"/>
        <v>28763.757230000003</v>
      </c>
      <c r="K66" s="28">
        <f t="shared" si="14"/>
        <v>6382.200850000001</v>
      </c>
      <c r="L66" s="28">
        <f>L28+L64</f>
        <v>26983.347949999996</v>
      </c>
      <c r="M66" s="15">
        <f t="shared" si="14"/>
        <v>33365.5488</v>
      </c>
      <c r="N66" s="28">
        <f>N28+N64</f>
        <v>7156.21781</v>
      </c>
      <c r="O66" s="28">
        <f>O28+O64</f>
        <v>2630.2029399999997</v>
      </c>
      <c r="P66" s="28">
        <f t="shared" si="14"/>
        <v>9786.420750000001</v>
      </c>
    </row>
    <row r="67" spans="1:13" ht="5.25" customHeight="1">
      <c r="A67" s="6"/>
      <c r="B67" s="6"/>
      <c r="C67" s="6"/>
      <c r="D67" s="6"/>
      <c r="M67" s="6"/>
    </row>
    <row r="68" spans="1:13" ht="10.5" customHeight="1">
      <c r="A68" s="16" t="s">
        <v>72</v>
      </c>
      <c r="B68" s="6"/>
      <c r="C68" s="4"/>
      <c r="D68" s="4"/>
      <c r="M68" s="6"/>
    </row>
    <row r="69" ht="10.5" customHeight="1">
      <c r="A69" s="3" t="s">
        <v>71</v>
      </c>
    </row>
    <row r="70" ht="10.5" customHeight="1">
      <c r="A70" s="3" t="s">
        <v>69</v>
      </c>
    </row>
    <row r="71" ht="10.5" customHeight="1">
      <c r="A71" s="3" t="s">
        <v>70</v>
      </c>
    </row>
  </sheetData>
  <sheetProtection/>
  <mergeCells count="6">
    <mergeCell ref="A3:A4"/>
    <mergeCell ref="B3:D3"/>
    <mergeCell ref="E3:G3"/>
    <mergeCell ref="H3:J3"/>
    <mergeCell ref="K3:M3"/>
    <mergeCell ref="N3:P3"/>
  </mergeCells>
  <printOptions/>
  <pageMargins left="0.5118110236220472" right="0.1968503937007874" top="0.31496062992125984" bottom="0.1968503937007874" header="0.275590551181102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2018-09-05T07:58:40Z</cp:lastPrinted>
  <dcterms:created xsi:type="dcterms:W3CDTF">1997-01-08T22:48:59Z</dcterms:created>
  <dcterms:modified xsi:type="dcterms:W3CDTF">2021-01-14T02:23:44Z</dcterms:modified>
  <cp:category/>
  <cp:version/>
  <cp:contentType/>
  <cp:contentStatus/>
</cp:coreProperties>
</file>