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80" activeTab="0"/>
  </bookViews>
  <sheets>
    <sheet name="表4-1-1" sheetId="1" r:id="rId1"/>
  </sheets>
  <definedNames>
    <definedName name="_xlnm.Print_Area" localSheetId="0">'表4-1-1'!$A$1:$N$137</definedName>
  </definedNames>
  <calcPr fullCalcOnLoad="1" refMode="R1C1"/>
</workbook>
</file>

<file path=xl/sharedStrings.xml><?xml version="1.0" encoding="utf-8"?>
<sst xmlns="http://schemas.openxmlformats.org/spreadsheetml/2006/main" count="53" uniqueCount="21">
  <si>
    <t>　表４－１－１　地目別民有地面積の推移</t>
  </si>
  <si>
    <t>＜区部＞</t>
  </si>
  <si>
    <t>（単位：ha、％）</t>
  </si>
  <si>
    <t>その他</t>
  </si>
  <si>
    <t>年</t>
  </si>
  <si>
    <t>構成比</t>
  </si>
  <si>
    <t>＜多摩＞</t>
  </si>
  <si>
    <t>＜区部・多摩計＞</t>
  </si>
  <si>
    <t>宅　地</t>
  </si>
  <si>
    <t>農　地</t>
  </si>
  <si>
    <t>山　林</t>
  </si>
  <si>
    <t>昭30</t>
  </si>
  <si>
    <t>平2</t>
  </si>
  <si>
    <t>合　計</t>
  </si>
  <si>
    <t>（注）</t>
  </si>
  <si>
    <t>２　面積は評価総地積（免税点未満を含む。）</t>
  </si>
  <si>
    <t>３　区分所有に係る土地を含む。</t>
  </si>
  <si>
    <t>４　その他には、原野、池沼、牧場、雑種地（野球場、テニスコート、ゴルフ場、運動場、高圧鉄塔敷地、軌道用地等）などを含む。</t>
  </si>
  <si>
    <t xml:space="preserve">   ただし、平成20年以前の西多摩郡（瑞穂町、日の出町、檜原村、奥多摩町）では、山林に原野を含む。</t>
  </si>
  <si>
    <t>５　端数処理のため、各項の和と表示した計は、必ずしも一致しない。</t>
  </si>
  <si>
    <t>１　課税資料から作成（各年１月１日現在）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</si>
</sst>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#,###"/>
    <numFmt numFmtId="187" formatCode="\(??,??0\)"/>
    <numFmt numFmtId="188" formatCode="\(?,??0\)"/>
    <numFmt numFmtId="189" formatCode="\(\-?,??0\)"/>
    <numFmt numFmtId="190" formatCode="\(\-\,??0\)"/>
    <numFmt numFmtId="191" formatCode="\(?,??0\);[Red]\(#,??0\)"/>
    <numFmt numFmtId="192" formatCode="\(?,??0\);"/>
    <numFmt numFmtId="193" formatCode="\(\ ???0\);"/>
    <numFmt numFmtId="194" formatCode="\(\ ???0\)"/>
    <numFmt numFmtId="195" formatCode="0.0_);[Red]\(0.0\)"/>
    <numFmt numFmtId="196" formatCode="#,##0.0"/>
    <numFmt numFmtId="197" formatCode="#,##0_);[Red]\(#,##0\)"/>
    <numFmt numFmtId="198" formatCode="#,##0.0_);[Red]\(#,##0.0\)"/>
    <numFmt numFmtId="199" formatCode="#,##0.0_ "/>
    <numFmt numFmtId="200" formatCode="0.0_ "/>
  </numFmts>
  <fonts count="47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9"/>
      <name val="ＭＳ Ｐ明朝"/>
      <family val="1"/>
    </font>
    <font>
      <sz val="9"/>
      <name val="Times New Roman"/>
      <family val="1"/>
    </font>
    <font>
      <sz val="9"/>
      <name val="ＭＳ 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 vertical="center"/>
      <protection/>
    </xf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3" fontId="11" fillId="0" borderId="10" xfId="61" applyNumberFormat="1" applyFont="1" applyFill="1" applyBorder="1">
      <alignment vertical="center"/>
      <protection/>
    </xf>
    <xf numFmtId="3" fontId="11" fillId="0" borderId="11" xfId="61" applyNumberFormat="1" applyFont="1" applyFill="1" applyBorder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6" fillId="0" borderId="0" xfId="61" applyFill="1" applyAlignment="1">
      <alignment vertical="center"/>
      <protection/>
    </xf>
    <xf numFmtId="0" fontId="6" fillId="0" borderId="0" xfId="61" applyFill="1">
      <alignment vertical="center"/>
      <protection/>
    </xf>
    <xf numFmtId="0" fontId="12" fillId="0" borderId="0" xfId="61" applyFont="1" applyFill="1">
      <alignment vertical="center"/>
      <protection/>
    </xf>
    <xf numFmtId="0" fontId="12" fillId="0" borderId="0" xfId="61" applyFont="1" applyFill="1" applyAlignment="1">
      <alignment horizontal="right" vertical="center"/>
      <protection/>
    </xf>
    <xf numFmtId="0" fontId="12" fillId="0" borderId="12" xfId="61" applyFont="1" applyFill="1" applyBorder="1" applyAlignment="1">
      <alignment horizontal="centerContinuous" vertical="center"/>
      <protection/>
    </xf>
    <xf numFmtId="0" fontId="12" fillId="0" borderId="12" xfId="61" applyFont="1" applyFill="1" applyBorder="1" applyAlignment="1">
      <alignment horizontal="center" vertical="center"/>
      <protection/>
    </xf>
    <xf numFmtId="0" fontId="12" fillId="0" borderId="13" xfId="61" applyFont="1" applyFill="1" applyBorder="1" applyAlignment="1">
      <alignment vertical="center"/>
      <protection/>
    </xf>
    <xf numFmtId="0" fontId="12" fillId="0" borderId="14" xfId="61" applyFont="1" applyFill="1" applyBorder="1" applyAlignment="1">
      <alignment vertical="center"/>
      <protection/>
    </xf>
    <xf numFmtId="0" fontId="12" fillId="0" borderId="15" xfId="61" applyFont="1" applyFill="1" applyBorder="1" applyAlignment="1">
      <alignment horizontal="centerContinuous" vertical="center"/>
      <protection/>
    </xf>
    <xf numFmtId="0" fontId="12" fillId="0" borderId="15" xfId="61" applyFont="1" applyFill="1" applyBorder="1" applyAlignment="1">
      <alignment horizontal="center" vertical="center"/>
      <protection/>
    </xf>
    <xf numFmtId="0" fontId="12" fillId="0" borderId="16" xfId="61" applyFont="1" applyFill="1" applyBorder="1" applyAlignment="1">
      <alignment horizontal="center" vertical="center"/>
      <protection/>
    </xf>
    <xf numFmtId="184" fontId="12" fillId="0" borderId="10" xfId="61" applyNumberFormat="1" applyFont="1" applyFill="1" applyBorder="1" applyAlignment="1">
      <alignment horizontal="center" vertical="center"/>
      <protection/>
    </xf>
    <xf numFmtId="185" fontId="11" fillId="0" borderId="10" xfId="61" applyNumberFormat="1" applyFont="1" applyFill="1" applyBorder="1">
      <alignment vertical="center"/>
      <protection/>
    </xf>
    <xf numFmtId="185" fontId="11" fillId="0" borderId="11" xfId="61" applyNumberFormat="1" applyFont="1" applyFill="1" applyBorder="1">
      <alignment vertical="center"/>
      <protection/>
    </xf>
    <xf numFmtId="1" fontId="12" fillId="0" borderId="10" xfId="61" applyNumberFormat="1" applyFont="1" applyFill="1" applyBorder="1" applyAlignment="1">
      <alignment horizontal="center" vertical="center"/>
      <protection/>
    </xf>
    <xf numFmtId="1" fontId="12" fillId="0" borderId="11" xfId="61" applyNumberFormat="1" applyFont="1" applyFill="1" applyBorder="1" applyAlignment="1">
      <alignment horizontal="center" vertical="center"/>
      <protection/>
    </xf>
    <xf numFmtId="3" fontId="6" fillId="0" borderId="0" xfId="61" applyNumberFormat="1" applyFill="1">
      <alignment vertical="center"/>
      <protection/>
    </xf>
    <xf numFmtId="184" fontId="6" fillId="0" borderId="0" xfId="61" applyNumberFormat="1" applyFill="1" applyBorder="1" applyAlignment="1">
      <alignment horizontal="centerContinuous" vertical="center"/>
      <protection/>
    </xf>
    <xf numFmtId="3" fontId="6" fillId="0" borderId="0" xfId="61" applyNumberFormat="1" applyFill="1" applyBorder="1">
      <alignment vertical="center"/>
      <protection/>
    </xf>
    <xf numFmtId="3" fontId="11" fillId="0" borderId="17" xfId="61" applyNumberFormat="1" applyFont="1" applyFill="1" applyBorder="1">
      <alignment vertical="center"/>
      <protection/>
    </xf>
    <xf numFmtId="1" fontId="12" fillId="0" borderId="0" xfId="61" applyNumberFormat="1" applyFont="1" applyFill="1" applyBorder="1" applyAlignment="1">
      <alignment horizontal="center" vertical="center"/>
      <protection/>
    </xf>
    <xf numFmtId="3" fontId="11" fillId="0" borderId="0" xfId="61" applyNumberFormat="1" applyFont="1" applyFill="1" applyBorder="1">
      <alignment vertical="center"/>
      <protection/>
    </xf>
    <xf numFmtId="185" fontId="11" fillId="0" borderId="0" xfId="61" applyNumberFormat="1" applyFont="1" applyFill="1" applyBorder="1">
      <alignment vertical="center"/>
      <protection/>
    </xf>
    <xf numFmtId="0" fontId="10" fillId="0" borderId="0" xfId="61" applyFont="1" applyFill="1">
      <alignment vertical="center"/>
      <protection/>
    </xf>
    <xf numFmtId="199" fontId="6" fillId="0" borderId="0" xfId="61" applyNumberFormat="1" applyFill="1">
      <alignment vertical="center"/>
      <protection/>
    </xf>
    <xf numFmtId="0" fontId="13" fillId="0" borderId="0" xfId="61" applyFont="1" applyFill="1">
      <alignment vertical="center"/>
      <protection/>
    </xf>
    <xf numFmtId="0" fontId="13" fillId="0" borderId="0" xfId="0" applyFont="1" applyFill="1" applyAlignment="1">
      <alignment vertical="center"/>
    </xf>
    <xf numFmtId="0" fontId="6" fillId="33" borderId="0" xfId="61" applyFill="1">
      <alignment vertical="center"/>
      <protection/>
    </xf>
    <xf numFmtId="199" fontId="6" fillId="33" borderId="0" xfId="61" applyNumberFormat="1" applyFill="1">
      <alignment vertical="center"/>
      <protection/>
    </xf>
    <xf numFmtId="3" fontId="6" fillId="33" borderId="0" xfId="61" applyNumberFormat="1" applyFill="1">
      <alignment vertical="center"/>
      <protection/>
    </xf>
    <xf numFmtId="1" fontId="12" fillId="0" borderId="16" xfId="61" applyNumberFormat="1" applyFont="1" applyFill="1" applyBorder="1" applyAlignment="1">
      <alignment horizontal="center" vertical="center"/>
      <protection/>
    </xf>
    <xf numFmtId="3" fontId="11" fillId="0" borderId="16" xfId="61" applyNumberFormat="1" applyFont="1" applyFill="1" applyBorder="1">
      <alignment vertical="center"/>
      <protection/>
    </xf>
    <xf numFmtId="185" fontId="11" fillId="0" borderId="16" xfId="61" applyNumberFormat="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4-1-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7"/>
  <sheetViews>
    <sheetView showGridLines="0" tabSelected="1" zoomScale="145" zoomScaleNormal="145" zoomScalePageLayoutView="0" workbookViewId="0" topLeftCell="B120">
      <selection activeCell="C133" sqref="C133"/>
    </sheetView>
  </sheetViews>
  <sheetFormatPr defaultColWidth="9.140625" defaultRowHeight="12"/>
  <cols>
    <col min="1" max="1" width="9.28125" style="5" customWidth="1"/>
    <col min="2" max="2" width="4.8515625" style="5" customWidth="1"/>
    <col min="3" max="3" width="13.8515625" style="5" customWidth="1"/>
    <col min="4" max="4" width="8.00390625" style="5" hidden="1" customWidth="1"/>
    <col min="5" max="5" width="8.00390625" style="5" bestFit="1" customWidth="1"/>
    <col min="6" max="6" width="9.00390625" style="5" customWidth="1"/>
    <col min="7" max="7" width="13.8515625" style="5" customWidth="1"/>
    <col min="8" max="8" width="9.00390625" style="5" customWidth="1"/>
    <col min="9" max="9" width="13.8515625" style="5" customWidth="1"/>
    <col min="10" max="10" width="9.00390625" style="5" customWidth="1"/>
    <col min="11" max="11" width="13.8515625" style="5" customWidth="1"/>
    <col min="12" max="12" width="9.00390625" style="5" customWidth="1"/>
    <col min="13" max="13" width="1.421875" style="5" customWidth="1"/>
    <col min="14" max="16384" width="9.28125" style="5" customWidth="1"/>
  </cols>
  <sheetData>
    <row r="1" spans="2:12" ht="12.75" customHeight="1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ht="12.75" customHeight="1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7" t="s">
        <v>2</v>
      </c>
    </row>
    <row r="3" spans="2:12" ht="12.75" customHeight="1">
      <c r="B3" s="8"/>
      <c r="C3" s="9" t="s">
        <v>13</v>
      </c>
      <c r="D3" s="10"/>
      <c r="E3" s="9" t="s">
        <v>8</v>
      </c>
      <c r="F3" s="10"/>
      <c r="G3" s="9" t="s">
        <v>9</v>
      </c>
      <c r="H3" s="10"/>
      <c r="I3" s="9" t="s">
        <v>10</v>
      </c>
      <c r="J3" s="10"/>
      <c r="K3" s="9" t="s">
        <v>3</v>
      </c>
      <c r="L3" s="11"/>
    </row>
    <row r="4" spans="2:12" ht="12.75" customHeight="1">
      <c r="B4" s="12" t="s">
        <v>4</v>
      </c>
      <c r="C4" s="13"/>
      <c r="D4" s="13" t="s">
        <v>5</v>
      </c>
      <c r="E4" s="13"/>
      <c r="F4" s="13" t="s">
        <v>5</v>
      </c>
      <c r="G4" s="13"/>
      <c r="H4" s="13" t="s">
        <v>5</v>
      </c>
      <c r="I4" s="13"/>
      <c r="J4" s="13" t="s">
        <v>5</v>
      </c>
      <c r="K4" s="13"/>
      <c r="L4" s="14" t="s">
        <v>5</v>
      </c>
    </row>
    <row r="5" spans="2:16" ht="12" customHeight="1">
      <c r="B5" s="15" t="s">
        <v>11</v>
      </c>
      <c r="C5" s="1">
        <v>37000</v>
      </c>
      <c r="D5" s="16">
        <v>100</v>
      </c>
      <c r="E5" s="1">
        <v>23231</v>
      </c>
      <c r="F5" s="16">
        <v>62.78648648648648</v>
      </c>
      <c r="G5" s="1">
        <v>11836</v>
      </c>
      <c r="H5" s="16">
        <v>31.989189189189187</v>
      </c>
      <c r="I5" s="1">
        <v>800</v>
      </c>
      <c r="J5" s="16">
        <v>2.1621621621621623</v>
      </c>
      <c r="K5" s="1">
        <v>1133</v>
      </c>
      <c r="L5" s="17">
        <v>3.062162162162162</v>
      </c>
      <c r="P5" s="28"/>
    </row>
    <row r="6" spans="2:16" ht="12" customHeight="1">
      <c r="B6" s="15">
        <v>35</v>
      </c>
      <c r="C6" s="1">
        <v>37338</v>
      </c>
      <c r="D6" s="16">
        <v>100</v>
      </c>
      <c r="E6" s="1">
        <v>25278</v>
      </c>
      <c r="F6" s="16">
        <v>67.70046601317694</v>
      </c>
      <c r="G6" s="1">
        <v>10277</v>
      </c>
      <c r="H6" s="16">
        <v>27.52423804167336</v>
      </c>
      <c r="I6" s="1">
        <v>685</v>
      </c>
      <c r="J6" s="16">
        <v>1.8345921045583586</v>
      </c>
      <c r="K6" s="1">
        <v>1097</v>
      </c>
      <c r="L6" s="17">
        <v>2.9380256039423642</v>
      </c>
      <c r="P6" s="28"/>
    </row>
    <row r="7" spans="2:16" ht="12" customHeight="1">
      <c r="B7" s="15">
        <v>40</v>
      </c>
      <c r="C7" s="1">
        <v>36282</v>
      </c>
      <c r="D7" s="16">
        <v>100</v>
      </c>
      <c r="E7" s="1">
        <v>26793</v>
      </c>
      <c r="F7" s="16">
        <v>73.84653547213495</v>
      </c>
      <c r="G7" s="1">
        <v>7681</v>
      </c>
      <c r="H7" s="16">
        <v>21.17027727247671</v>
      </c>
      <c r="I7" s="1">
        <v>618</v>
      </c>
      <c r="J7" s="16">
        <v>1.703323962295353</v>
      </c>
      <c r="K7" s="1">
        <v>1190</v>
      </c>
      <c r="L7" s="17">
        <v>3.279863293092994</v>
      </c>
      <c r="P7" s="28"/>
    </row>
    <row r="8" spans="2:16" ht="12" customHeight="1">
      <c r="B8" s="15">
        <v>45</v>
      </c>
      <c r="C8" s="1">
        <v>35526</v>
      </c>
      <c r="D8" s="16">
        <v>100</v>
      </c>
      <c r="E8" s="1">
        <v>27920</v>
      </c>
      <c r="F8" s="16">
        <v>78.59032821032483</v>
      </c>
      <c r="G8" s="1">
        <v>5301</v>
      </c>
      <c r="H8" s="16">
        <v>14.921465968586386</v>
      </c>
      <c r="I8" s="1">
        <v>484</v>
      </c>
      <c r="J8" s="16">
        <v>1.3623824804368632</v>
      </c>
      <c r="K8" s="1">
        <v>1822</v>
      </c>
      <c r="L8" s="17">
        <v>5.12863818048753</v>
      </c>
      <c r="P8" s="28"/>
    </row>
    <row r="9" spans="2:16" ht="12" customHeight="1">
      <c r="B9" s="15">
        <v>50</v>
      </c>
      <c r="C9" s="1">
        <v>34774</v>
      </c>
      <c r="D9" s="16">
        <v>100</v>
      </c>
      <c r="E9" s="1">
        <v>29734</v>
      </c>
      <c r="F9" s="16">
        <v>85.50641283717721</v>
      </c>
      <c r="G9" s="1">
        <v>3195</v>
      </c>
      <c r="H9" s="16">
        <v>9.187899005003738</v>
      </c>
      <c r="I9" s="1">
        <v>373</v>
      </c>
      <c r="J9" s="16">
        <v>1.0726404785184334</v>
      </c>
      <c r="K9" s="1">
        <v>1472</v>
      </c>
      <c r="L9" s="17">
        <v>4.233047679300627</v>
      </c>
      <c r="P9" s="28"/>
    </row>
    <row r="10" spans="2:16" ht="12" customHeight="1">
      <c r="B10" s="15">
        <v>55</v>
      </c>
      <c r="C10" s="1">
        <v>34478</v>
      </c>
      <c r="D10" s="16">
        <v>100</v>
      </c>
      <c r="E10" s="1">
        <v>30634</v>
      </c>
      <c r="F10" s="16">
        <v>88.85086141887581</v>
      </c>
      <c r="G10" s="1">
        <v>2467</v>
      </c>
      <c r="H10" s="16">
        <v>7.155287429665294</v>
      </c>
      <c r="I10" s="1">
        <v>282</v>
      </c>
      <c r="J10" s="16">
        <v>0.8179128719763328</v>
      </c>
      <c r="K10" s="1">
        <v>1096</v>
      </c>
      <c r="L10" s="17">
        <v>3.178838679737804</v>
      </c>
      <c r="P10" s="28"/>
    </row>
    <row r="11" spans="2:16" ht="12" customHeight="1">
      <c r="B11" s="15">
        <v>60</v>
      </c>
      <c r="C11" s="1">
        <v>33877</v>
      </c>
      <c r="D11" s="16">
        <v>100</v>
      </c>
      <c r="E11" s="1">
        <v>30930</v>
      </c>
      <c r="F11" s="16">
        <v>91.30088260471706</v>
      </c>
      <c r="G11" s="1">
        <v>2009</v>
      </c>
      <c r="H11" s="16">
        <v>5.930277179207131</v>
      </c>
      <c r="I11" s="1">
        <v>120</v>
      </c>
      <c r="J11" s="16">
        <v>0.3542226289222777</v>
      </c>
      <c r="K11" s="1">
        <v>818</v>
      </c>
      <c r="L11" s="17">
        <v>2.414617587153526</v>
      </c>
      <c r="P11" s="28"/>
    </row>
    <row r="12" spans="2:16" ht="12" customHeight="1" hidden="1">
      <c r="B12" s="15">
        <v>61</v>
      </c>
      <c r="C12" s="1">
        <v>33991</v>
      </c>
      <c r="D12" s="16">
        <v>100</v>
      </c>
      <c r="E12" s="1">
        <v>31172</v>
      </c>
      <c r="F12" s="16">
        <v>91.70662822511841</v>
      </c>
      <c r="G12" s="1">
        <v>1929</v>
      </c>
      <c r="H12" s="16">
        <v>5.675031626018652</v>
      </c>
      <c r="I12" s="1">
        <v>86</v>
      </c>
      <c r="J12" s="16">
        <v>0.2530081492159689</v>
      </c>
      <c r="K12" s="1">
        <v>804</v>
      </c>
      <c r="L12" s="17">
        <v>2.365331999646965</v>
      </c>
      <c r="P12" s="28"/>
    </row>
    <row r="13" spans="2:16" ht="12" customHeight="1" hidden="1">
      <c r="B13" s="15">
        <v>62</v>
      </c>
      <c r="C13" s="1">
        <v>33860</v>
      </c>
      <c r="D13" s="16">
        <v>100</v>
      </c>
      <c r="E13" s="1">
        <v>31154</v>
      </c>
      <c r="F13" s="16">
        <v>92.00826934435912</v>
      </c>
      <c r="G13" s="1">
        <v>1855</v>
      </c>
      <c r="H13" s="16">
        <v>5.47844063792085</v>
      </c>
      <c r="I13" s="1">
        <v>79</v>
      </c>
      <c r="J13" s="16">
        <v>0.23331364441819255</v>
      </c>
      <c r="K13" s="1">
        <v>772</v>
      </c>
      <c r="L13" s="17">
        <v>2.279976373301831</v>
      </c>
      <c r="P13" s="28"/>
    </row>
    <row r="14" spans="2:16" ht="12" customHeight="1" hidden="1">
      <c r="B14" s="15">
        <v>63</v>
      </c>
      <c r="C14" s="1">
        <v>33857</v>
      </c>
      <c r="D14" s="16">
        <v>100</v>
      </c>
      <c r="E14" s="1">
        <v>31240</v>
      </c>
      <c r="F14" s="16">
        <v>92.2704315208081</v>
      </c>
      <c r="G14" s="1">
        <v>1778</v>
      </c>
      <c r="H14" s="16">
        <v>5.251498951472369</v>
      </c>
      <c r="I14" s="1">
        <v>75</v>
      </c>
      <c r="J14" s="16">
        <v>0.22151992202498744</v>
      </c>
      <c r="K14" s="1">
        <v>764</v>
      </c>
      <c r="L14" s="17">
        <v>2.2565496056945387</v>
      </c>
      <c r="P14" s="28"/>
    </row>
    <row r="15" spans="2:16" ht="12" customHeight="1" hidden="1">
      <c r="B15" s="15">
        <v>64</v>
      </c>
      <c r="C15" s="1">
        <v>34491</v>
      </c>
      <c r="D15" s="16">
        <v>100</v>
      </c>
      <c r="E15" s="1">
        <v>31261</v>
      </c>
      <c r="F15" s="16">
        <v>90.63523817807544</v>
      </c>
      <c r="G15" s="1">
        <v>1727</v>
      </c>
      <c r="H15" s="16">
        <v>5.007103302310748</v>
      </c>
      <c r="I15" s="1">
        <v>70</v>
      </c>
      <c r="J15" s="16">
        <v>0.20295149459279233</v>
      </c>
      <c r="K15" s="1">
        <v>1432</v>
      </c>
      <c r="L15" s="17">
        <v>4.151807717955409</v>
      </c>
      <c r="P15" s="28"/>
    </row>
    <row r="16" spans="2:16" ht="12" customHeight="1">
      <c r="B16" s="18" t="s">
        <v>12</v>
      </c>
      <c r="C16" s="1">
        <v>34445</v>
      </c>
      <c r="D16" s="16">
        <v>100</v>
      </c>
      <c r="E16" s="1">
        <v>31292</v>
      </c>
      <c r="F16" s="16">
        <v>90.84627667295689</v>
      </c>
      <c r="G16" s="1">
        <v>1668</v>
      </c>
      <c r="H16" s="16">
        <v>4.842502540281608</v>
      </c>
      <c r="I16" s="1">
        <v>65</v>
      </c>
      <c r="J16" s="16">
        <v>0.18870663376397154</v>
      </c>
      <c r="K16" s="1">
        <v>1421</v>
      </c>
      <c r="L16" s="17">
        <v>4.125417331978516</v>
      </c>
      <c r="P16" s="28"/>
    </row>
    <row r="17" spans="2:16" ht="12" customHeight="1" hidden="1">
      <c r="B17" s="18">
        <v>3</v>
      </c>
      <c r="C17" s="1">
        <v>34387</v>
      </c>
      <c r="D17" s="16">
        <v>100</v>
      </c>
      <c r="E17" s="1">
        <v>31307</v>
      </c>
      <c r="F17" s="16">
        <v>91.04312676302091</v>
      </c>
      <c r="G17" s="1">
        <v>1614</v>
      </c>
      <c r="H17" s="16">
        <v>4.693634222235147</v>
      </c>
      <c r="I17" s="1">
        <v>61</v>
      </c>
      <c r="J17" s="16">
        <v>0.17739261930380668</v>
      </c>
      <c r="K17" s="1">
        <v>1404</v>
      </c>
      <c r="L17" s="17">
        <v>4.082938319713845</v>
      </c>
      <c r="P17" s="28"/>
    </row>
    <row r="18" spans="2:16" ht="12" customHeight="1" hidden="1">
      <c r="B18" s="18">
        <v>4</v>
      </c>
      <c r="C18" s="1">
        <v>34265</v>
      </c>
      <c r="D18" s="16">
        <v>100</v>
      </c>
      <c r="E18" s="1">
        <v>31306</v>
      </c>
      <c r="F18" s="16">
        <v>91.36436597110755</v>
      </c>
      <c r="G18" s="1">
        <v>1507</v>
      </c>
      <c r="H18" s="16">
        <v>4.398073836276083</v>
      </c>
      <c r="I18" s="1">
        <v>58</v>
      </c>
      <c r="J18" s="16">
        <v>0.16926893331387713</v>
      </c>
      <c r="K18" s="1">
        <v>1394</v>
      </c>
      <c r="L18" s="17">
        <v>4.068291259302495</v>
      </c>
      <c r="P18" s="28"/>
    </row>
    <row r="19" spans="2:16" ht="12" customHeight="1" hidden="1">
      <c r="B19" s="18">
        <v>5</v>
      </c>
      <c r="C19" s="1">
        <v>34243.9</v>
      </c>
      <c r="D19" s="16">
        <v>100</v>
      </c>
      <c r="E19" s="1">
        <v>31419.1</v>
      </c>
      <c r="F19" s="16">
        <v>91.75093958340025</v>
      </c>
      <c r="G19" s="1">
        <v>1390.9</v>
      </c>
      <c r="H19" s="16">
        <v>4.061745303543113</v>
      </c>
      <c r="I19" s="1">
        <v>53.8</v>
      </c>
      <c r="J19" s="16">
        <v>0.15710827329831006</v>
      </c>
      <c r="K19" s="1">
        <v>1380</v>
      </c>
      <c r="L19" s="17">
        <v>4.0299148169454995</v>
      </c>
      <c r="P19" s="28"/>
    </row>
    <row r="20" spans="2:16" ht="12" customHeight="1" hidden="1">
      <c r="B20" s="18">
        <v>6</v>
      </c>
      <c r="C20" s="1">
        <v>34141.4</v>
      </c>
      <c r="D20" s="16">
        <v>100</v>
      </c>
      <c r="E20" s="1">
        <v>31415</v>
      </c>
      <c r="F20" s="16">
        <v>92.01438722489411</v>
      </c>
      <c r="G20" s="1">
        <v>1305.2</v>
      </c>
      <c r="H20" s="16">
        <v>3.8229246603829954</v>
      </c>
      <c r="I20" s="1">
        <v>49.8</v>
      </c>
      <c r="J20" s="16">
        <v>0.145863965742471</v>
      </c>
      <c r="K20" s="1">
        <v>1371.4</v>
      </c>
      <c r="L20" s="17">
        <v>4.016824148980416</v>
      </c>
      <c r="P20" s="28"/>
    </row>
    <row r="21" spans="2:16" ht="12" customHeight="1">
      <c r="B21" s="18">
        <v>7</v>
      </c>
      <c r="C21" s="1">
        <v>34019.557</v>
      </c>
      <c r="D21" s="16">
        <v>100</v>
      </c>
      <c r="E21" s="1">
        <v>31410.952</v>
      </c>
      <c r="F21" s="16">
        <v>92.33204300690923</v>
      </c>
      <c r="G21" s="1">
        <v>1220.817</v>
      </c>
      <c r="H21" s="16">
        <v>3.5885740663818755</v>
      </c>
      <c r="I21" s="1">
        <v>47.8842</v>
      </c>
      <c r="J21" s="16">
        <v>0.14075491929539236</v>
      </c>
      <c r="K21" s="1">
        <v>1339.9</v>
      </c>
      <c r="L21" s="17">
        <v>3.938616837367988</v>
      </c>
      <c r="P21" s="28"/>
    </row>
    <row r="22" spans="2:16" ht="12" customHeight="1">
      <c r="B22" s="18">
        <v>8</v>
      </c>
      <c r="C22" s="1">
        <v>33920.008</v>
      </c>
      <c r="D22" s="16">
        <v>100</v>
      </c>
      <c r="E22" s="1">
        <v>31374.504</v>
      </c>
      <c r="F22" s="16">
        <v>92.4955678076491</v>
      </c>
      <c r="G22" s="1">
        <v>1156.164</v>
      </c>
      <c r="H22" s="16">
        <v>3.4085015545986894</v>
      </c>
      <c r="I22" s="1">
        <v>45.3883</v>
      </c>
      <c r="J22" s="16">
        <v>0.13380981513919454</v>
      </c>
      <c r="K22" s="1">
        <v>1343.9521</v>
      </c>
      <c r="L22" s="17">
        <v>3.962122001858018</v>
      </c>
      <c r="P22" s="28"/>
    </row>
    <row r="23" spans="2:16" ht="12" customHeight="1">
      <c r="B23" s="18">
        <v>9</v>
      </c>
      <c r="C23" s="1">
        <v>33762.1408</v>
      </c>
      <c r="D23" s="16">
        <v>100</v>
      </c>
      <c r="E23" s="1">
        <v>31262.1814</v>
      </c>
      <c r="F23" s="16">
        <v>92.59537653489082</v>
      </c>
      <c r="G23" s="1">
        <v>1111.7463</v>
      </c>
      <c r="H23" s="16">
        <v>3.2928785724393403</v>
      </c>
      <c r="I23" s="1">
        <v>42.8362</v>
      </c>
      <c r="J23" s="16">
        <v>0.1268764331437182</v>
      </c>
      <c r="K23" s="1">
        <v>1345.3769</v>
      </c>
      <c r="L23" s="17">
        <v>3.984868459526121</v>
      </c>
      <c r="P23" s="28"/>
    </row>
    <row r="24" spans="2:16" ht="12" customHeight="1">
      <c r="B24" s="18">
        <v>10</v>
      </c>
      <c r="C24" s="1">
        <v>33712.2992</v>
      </c>
      <c r="D24" s="16">
        <v>100</v>
      </c>
      <c r="E24" s="1">
        <v>31265.5071</v>
      </c>
      <c r="F24" s="16">
        <v>92.7421381571032</v>
      </c>
      <c r="G24" s="1">
        <v>1071.4777</v>
      </c>
      <c r="H24" s="16">
        <v>3.1782990938808466</v>
      </c>
      <c r="I24" s="1">
        <v>39.8582</v>
      </c>
      <c r="J24" s="16">
        <v>0.11823044095432089</v>
      </c>
      <c r="K24" s="1">
        <v>1335.4561</v>
      </c>
      <c r="L24" s="17">
        <v>3.9613320114339756</v>
      </c>
      <c r="P24" s="28"/>
    </row>
    <row r="25" spans="2:16" ht="12" customHeight="1">
      <c r="B25" s="18">
        <v>11</v>
      </c>
      <c r="C25" s="1">
        <v>33643.0429</v>
      </c>
      <c r="D25" s="16">
        <v>100</v>
      </c>
      <c r="E25" s="1">
        <v>31259.1606</v>
      </c>
      <c r="F25" s="16">
        <v>92.91418939991306</v>
      </c>
      <c r="G25" s="1">
        <v>1025.5672</v>
      </c>
      <c r="H25" s="16">
        <v>3.0483782428610224</v>
      </c>
      <c r="I25" s="1">
        <v>33.6848</v>
      </c>
      <c r="J25" s="16">
        <v>0.10012411808326649</v>
      </c>
      <c r="K25" s="1">
        <v>1324.6303</v>
      </c>
      <c r="L25" s="17">
        <v>3.937308239142661</v>
      </c>
      <c r="P25" s="28"/>
    </row>
    <row r="26" spans="2:16" ht="12" customHeight="1">
      <c r="B26" s="18">
        <v>12</v>
      </c>
      <c r="C26" s="1">
        <v>33646.1275</v>
      </c>
      <c r="D26" s="16">
        <v>100</v>
      </c>
      <c r="E26" s="1">
        <v>31313.0585</v>
      </c>
      <c r="F26" s="16">
        <v>93.06586173995804</v>
      </c>
      <c r="G26" s="1">
        <v>999.0461</v>
      </c>
      <c r="H26" s="16">
        <v>2.969275141693498</v>
      </c>
      <c r="I26" s="1">
        <v>32.5727</v>
      </c>
      <c r="J26" s="16">
        <v>0.0968096551378758</v>
      </c>
      <c r="K26" s="1">
        <v>1301.4502</v>
      </c>
      <c r="L26" s="17">
        <v>3.868053463210588</v>
      </c>
      <c r="P26" s="28"/>
    </row>
    <row r="27" spans="2:16" ht="12" customHeight="1">
      <c r="B27" s="19">
        <v>13</v>
      </c>
      <c r="C27" s="2">
        <v>33566.3058</v>
      </c>
      <c r="D27" s="17">
        <v>100</v>
      </c>
      <c r="E27" s="2">
        <v>31318.8499</v>
      </c>
      <c r="F27" s="17">
        <v>93.30442881206189</v>
      </c>
      <c r="G27" s="2">
        <v>927.9692</v>
      </c>
      <c r="H27" s="17">
        <v>2.7645854313822045</v>
      </c>
      <c r="I27" s="2">
        <v>30.6981</v>
      </c>
      <c r="J27" s="17">
        <v>0.09145510436242286</v>
      </c>
      <c r="K27" s="2">
        <v>1288.7886</v>
      </c>
      <c r="L27" s="17">
        <v>3.839530652193486</v>
      </c>
      <c r="P27" s="28"/>
    </row>
    <row r="28" spans="2:16" ht="12" customHeight="1">
      <c r="B28" s="18">
        <v>14</v>
      </c>
      <c r="C28" s="1">
        <v>33535.305</v>
      </c>
      <c r="D28" s="16">
        <v>100</v>
      </c>
      <c r="E28" s="1">
        <v>31393.763</v>
      </c>
      <c r="F28" s="16">
        <v>93.61406732397394</v>
      </c>
      <c r="G28" s="1">
        <v>838.5685</v>
      </c>
      <c r="H28" s="16">
        <v>2.500554266615437</v>
      </c>
      <c r="I28" s="1">
        <v>27.5186</v>
      </c>
      <c r="J28" s="16">
        <v>0.08205859466612872</v>
      </c>
      <c r="K28" s="1">
        <v>1275.4549</v>
      </c>
      <c r="L28" s="17">
        <v>3.8033198147444907</v>
      </c>
      <c r="P28" s="28"/>
    </row>
    <row r="29" spans="2:16" ht="12" customHeight="1">
      <c r="B29" s="19">
        <v>15</v>
      </c>
      <c r="C29" s="2">
        <v>33509.0079</v>
      </c>
      <c r="D29" s="17">
        <v>100</v>
      </c>
      <c r="E29" s="2">
        <v>31418.9921</v>
      </c>
      <c r="F29" s="17">
        <v>93.7628239957531</v>
      </c>
      <c r="G29" s="2">
        <v>814.4837</v>
      </c>
      <c r="H29" s="17">
        <v>2.430641045627615</v>
      </c>
      <c r="I29" s="2">
        <v>27.1177</v>
      </c>
      <c r="J29" s="17">
        <v>0.08092659765077677</v>
      </c>
      <c r="K29" s="2">
        <v>1248.4144</v>
      </c>
      <c r="L29" s="17">
        <v>3.7256083609685144</v>
      </c>
      <c r="P29" s="28"/>
    </row>
    <row r="30" spans="2:16" ht="12" customHeight="1">
      <c r="B30" s="19">
        <v>16</v>
      </c>
      <c r="C30" s="2">
        <v>33529.136</v>
      </c>
      <c r="D30" s="17">
        <v>100</v>
      </c>
      <c r="E30" s="2">
        <v>31478.8297</v>
      </c>
      <c r="F30" s="17">
        <v>93.88500109278091</v>
      </c>
      <c r="G30" s="2">
        <v>782.2562</v>
      </c>
      <c r="H30" s="17">
        <v>2.333063995445633</v>
      </c>
      <c r="I30" s="2">
        <v>25.451</v>
      </c>
      <c r="J30" s="17">
        <v>0.07590711553080283</v>
      </c>
      <c r="K30" s="2">
        <v>1242.5991</v>
      </c>
      <c r="L30" s="17">
        <v>3.7060277962426467</v>
      </c>
      <c r="P30" s="28"/>
    </row>
    <row r="31" spans="2:16" ht="12" customHeight="1">
      <c r="B31" s="19">
        <v>17</v>
      </c>
      <c r="C31" s="2">
        <v>33525.040199999996</v>
      </c>
      <c r="D31" s="17">
        <v>100.00000000000001</v>
      </c>
      <c r="E31" s="2">
        <v>31523.5873</v>
      </c>
      <c r="F31" s="17">
        <v>94.02997613706069</v>
      </c>
      <c r="G31" s="2">
        <v>761.5817</v>
      </c>
      <c r="H31" s="17">
        <v>2.2716801992082325</v>
      </c>
      <c r="I31" s="2">
        <v>24.7179</v>
      </c>
      <c r="J31" s="17">
        <v>0.07372966550536755</v>
      </c>
      <c r="K31" s="2">
        <v>1215.1533</v>
      </c>
      <c r="L31" s="17">
        <v>3.6246139982257204</v>
      </c>
      <c r="P31" s="28"/>
    </row>
    <row r="32" spans="2:16" ht="12" customHeight="1">
      <c r="B32" s="19">
        <v>18</v>
      </c>
      <c r="C32" s="2">
        <v>33526.6</v>
      </c>
      <c r="D32" s="17">
        <v>100</v>
      </c>
      <c r="E32" s="2">
        <v>31555.9</v>
      </c>
      <c r="F32" s="17">
        <v>94.12198075557916</v>
      </c>
      <c r="G32" s="2">
        <v>738.6</v>
      </c>
      <c r="H32" s="17">
        <v>2.203026850321834</v>
      </c>
      <c r="I32" s="2">
        <v>23.8</v>
      </c>
      <c r="J32" s="17">
        <v>0.07098840920343848</v>
      </c>
      <c r="K32" s="2">
        <v>1208.3</v>
      </c>
      <c r="L32" s="17">
        <v>3.6040039848955754</v>
      </c>
      <c r="P32" s="28"/>
    </row>
    <row r="33" spans="2:16" ht="12" customHeight="1">
      <c r="B33" s="19">
        <v>19</v>
      </c>
      <c r="C33" s="2">
        <v>33488.755900000004</v>
      </c>
      <c r="D33" s="17">
        <v>100</v>
      </c>
      <c r="E33" s="2">
        <v>31562.886599999998</v>
      </c>
      <c r="F33" s="17">
        <v>94.24920619401091</v>
      </c>
      <c r="G33" s="2">
        <v>716.33</v>
      </c>
      <c r="H33" s="17">
        <v>2.1390164571625667</v>
      </c>
      <c r="I33" s="2">
        <v>22.4497</v>
      </c>
      <c r="J33" s="17">
        <v>0.06703653031195464</v>
      </c>
      <c r="K33" s="2">
        <v>1187.0896</v>
      </c>
      <c r="L33" s="17">
        <v>3.544740818514551</v>
      </c>
      <c r="P33" s="28"/>
    </row>
    <row r="34" spans="2:16" ht="12" customHeight="1">
      <c r="B34" s="19">
        <v>20</v>
      </c>
      <c r="C34" s="2">
        <v>33405.5817</v>
      </c>
      <c r="D34" s="17">
        <v>100</v>
      </c>
      <c r="E34" s="2">
        <v>31486.031700000003</v>
      </c>
      <c r="F34" s="17">
        <v>94.25380459697249</v>
      </c>
      <c r="G34" s="2">
        <v>693.0172</v>
      </c>
      <c r="H34" s="17">
        <v>2.0745551034664365</v>
      </c>
      <c r="I34" s="2">
        <v>21.0249</v>
      </c>
      <c r="J34" s="17">
        <v>0.06293828435264158</v>
      </c>
      <c r="K34" s="2">
        <v>1205.5079</v>
      </c>
      <c r="L34" s="17">
        <v>3.608702015208434</v>
      </c>
      <c r="P34" s="28"/>
    </row>
    <row r="35" spans="2:16" ht="12" customHeight="1">
      <c r="B35" s="19">
        <v>21</v>
      </c>
      <c r="C35" s="2">
        <v>33380.3422</v>
      </c>
      <c r="D35" s="17">
        <v>100</v>
      </c>
      <c r="E35" s="2">
        <v>31484.1078</v>
      </c>
      <c r="F35" s="17">
        <v>94.3</v>
      </c>
      <c r="G35" s="2">
        <v>675.2098</v>
      </c>
      <c r="H35" s="17">
        <v>2</v>
      </c>
      <c r="I35" s="2">
        <v>20.3149</v>
      </c>
      <c r="J35" s="17">
        <v>0.1</v>
      </c>
      <c r="K35" s="2">
        <v>1200.7096</v>
      </c>
      <c r="L35" s="17">
        <v>3.6</v>
      </c>
      <c r="P35" s="28"/>
    </row>
    <row r="36" spans="2:17" ht="12" customHeight="1">
      <c r="B36" s="19">
        <v>22</v>
      </c>
      <c r="C36" s="2">
        <v>33356.702</v>
      </c>
      <c r="D36" s="17">
        <v>100</v>
      </c>
      <c r="E36" s="2">
        <v>31489.2547</v>
      </c>
      <c r="F36" s="17">
        <v>94.4</v>
      </c>
      <c r="G36" s="2">
        <v>653.515</v>
      </c>
      <c r="H36" s="17">
        <v>1.9</v>
      </c>
      <c r="I36" s="2">
        <v>19.9254</v>
      </c>
      <c r="J36" s="17">
        <v>0.1</v>
      </c>
      <c r="K36" s="2">
        <v>1194.0068</v>
      </c>
      <c r="L36" s="17">
        <v>3.6</v>
      </c>
      <c r="P36" s="28"/>
      <c r="Q36" s="20"/>
    </row>
    <row r="37" spans="2:17" ht="12" customHeight="1">
      <c r="B37" s="19">
        <v>23</v>
      </c>
      <c r="C37" s="2">
        <v>33317.792477</v>
      </c>
      <c r="D37" s="17">
        <v>100</v>
      </c>
      <c r="E37" s="2">
        <v>31496.959952</v>
      </c>
      <c r="F37" s="17">
        <v>94.5</v>
      </c>
      <c r="G37" s="2">
        <v>614.76162</v>
      </c>
      <c r="H37" s="17">
        <v>1.8</v>
      </c>
      <c r="I37" s="2">
        <v>19.291149</v>
      </c>
      <c r="J37" s="17">
        <v>0.1</v>
      </c>
      <c r="K37" s="2">
        <v>1186.779756</v>
      </c>
      <c r="L37" s="17">
        <v>3.6</v>
      </c>
      <c r="P37" s="28"/>
      <c r="Q37" s="20"/>
    </row>
    <row r="38" spans="2:17" ht="12" customHeight="1">
      <c r="B38" s="19">
        <v>24</v>
      </c>
      <c r="C38" s="2">
        <v>33312.5</v>
      </c>
      <c r="D38" s="17">
        <v>100</v>
      </c>
      <c r="E38" s="2">
        <v>31509.2</v>
      </c>
      <c r="F38" s="17">
        <v>94.6</v>
      </c>
      <c r="G38" s="2">
        <v>600</v>
      </c>
      <c r="H38" s="17">
        <v>1.8</v>
      </c>
      <c r="I38" s="2">
        <v>19.4</v>
      </c>
      <c r="J38" s="17">
        <v>0.1</v>
      </c>
      <c r="K38" s="2">
        <v>1183.9</v>
      </c>
      <c r="L38" s="17">
        <v>3.5</v>
      </c>
      <c r="P38" s="28"/>
      <c r="Q38" s="20"/>
    </row>
    <row r="39" spans="2:17" ht="12" customHeight="1">
      <c r="B39" s="19">
        <v>25</v>
      </c>
      <c r="C39" s="2">
        <v>33304.8</v>
      </c>
      <c r="D39" s="17">
        <v>100</v>
      </c>
      <c r="E39" s="2">
        <v>31530.2</v>
      </c>
      <c r="F39" s="17">
        <f aca="true" t="shared" si="0" ref="F39:F44">ROUND(100*E39/$C39,1)</f>
        <v>94.7</v>
      </c>
      <c r="G39" s="2">
        <v>580.4</v>
      </c>
      <c r="H39" s="17">
        <f aca="true" t="shared" si="1" ref="H39:H44">ROUND(100*G39/$C39,1)</f>
        <v>1.7</v>
      </c>
      <c r="I39" s="2">
        <v>18.7</v>
      </c>
      <c r="J39" s="17">
        <f aca="true" t="shared" si="2" ref="J39:J44">ROUND(100*I39/$C39,1)</f>
        <v>0.1</v>
      </c>
      <c r="K39" s="2">
        <v>1175.5</v>
      </c>
      <c r="L39" s="17">
        <f aca="true" t="shared" si="3" ref="L39:L44">ROUND(100*K39/$C39,1)</f>
        <v>3.5</v>
      </c>
      <c r="P39" s="28"/>
      <c r="Q39" s="20"/>
    </row>
    <row r="40" spans="2:17" ht="12" customHeight="1">
      <c r="B40" s="19">
        <v>26</v>
      </c>
      <c r="C40" s="2">
        <v>33299.7</v>
      </c>
      <c r="D40" s="17">
        <v>100</v>
      </c>
      <c r="E40" s="2">
        <v>31546.5</v>
      </c>
      <c r="F40" s="17">
        <f t="shared" si="0"/>
        <v>94.7</v>
      </c>
      <c r="G40" s="2">
        <v>561.8</v>
      </c>
      <c r="H40" s="17">
        <f t="shared" si="1"/>
        <v>1.7</v>
      </c>
      <c r="I40" s="2">
        <v>17.8</v>
      </c>
      <c r="J40" s="17">
        <f t="shared" si="2"/>
        <v>0.1</v>
      </c>
      <c r="K40" s="2">
        <v>1173.7</v>
      </c>
      <c r="L40" s="17">
        <f t="shared" si="3"/>
        <v>3.5</v>
      </c>
      <c r="P40" s="28"/>
      <c r="Q40" s="20"/>
    </row>
    <row r="41" spans="2:17" ht="12" customHeight="1">
      <c r="B41" s="19">
        <v>27</v>
      </c>
      <c r="C41" s="2">
        <v>33277.6</v>
      </c>
      <c r="D41" s="17">
        <v>100</v>
      </c>
      <c r="E41" s="2">
        <v>31541.9</v>
      </c>
      <c r="F41" s="17">
        <f t="shared" si="0"/>
        <v>94.8</v>
      </c>
      <c r="G41" s="2">
        <v>545.4</v>
      </c>
      <c r="H41" s="17">
        <f t="shared" si="1"/>
        <v>1.6</v>
      </c>
      <c r="I41" s="2">
        <v>16.8</v>
      </c>
      <c r="J41" s="17">
        <f t="shared" si="2"/>
        <v>0.1</v>
      </c>
      <c r="K41" s="2">
        <v>1173.6</v>
      </c>
      <c r="L41" s="17">
        <f t="shared" si="3"/>
        <v>3.5</v>
      </c>
      <c r="P41" s="28"/>
      <c r="Q41" s="20"/>
    </row>
    <row r="42" spans="1:17" s="31" customFormat="1" ht="12" customHeight="1">
      <c r="A42" s="5"/>
      <c r="B42" s="19">
        <v>28</v>
      </c>
      <c r="C42" s="2">
        <v>33278.429996</v>
      </c>
      <c r="D42" s="17">
        <v>100</v>
      </c>
      <c r="E42" s="2">
        <v>31562.096643</v>
      </c>
      <c r="F42" s="17">
        <f t="shared" si="0"/>
        <v>94.8</v>
      </c>
      <c r="G42" s="2">
        <v>530.368694</v>
      </c>
      <c r="H42" s="17">
        <f t="shared" si="1"/>
        <v>1.6</v>
      </c>
      <c r="I42" s="2">
        <v>15.982041</v>
      </c>
      <c r="J42" s="17">
        <f t="shared" si="2"/>
        <v>0</v>
      </c>
      <c r="K42" s="2">
        <v>1169.982618</v>
      </c>
      <c r="L42" s="17">
        <f t="shared" si="3"/>
        <v>3.5</v>
      </c>
      <c r="M42" s="5"/>
      <c r="N42" s="5"/>
      <c r="P42" s="32"/>
      <c r="Q42" s="33"/>
    </row>
    <row r="43" spans="1:17" s="31" customFormat="1" ht="12" customHeight="1">
      <c r="A43" s="5"/>
      <c r="B43" s="19">
        <v>29</v>
      </c>
      <c r="C43" s="2">
        <v>33269.799406000006</v>
      </c>
      <c r="D43" s="17">
        <v>100</v>
      </c>
      <c r="E43" s="2">
        <v>31570.481044</v>
      </c>
      <c r="F43" s="17">
        <f t="shared" si="0"/>
        <v>94.9</v>
      </c>
      <c r="G43" s="2">
        <v>514.566972</v>
      </c>
      <c r="H43" s="17">
        <f t="shared" si="1"/>
        <v>1.5</v>
      </c>
      <c r="I43" s="2">
        <v>15.789184</v>
      </c>
      <c r="J43" s="17">
        <f t="shared" si="2"/>
        <v>0</v>
      </c>
      <c r="K43" s="2">
        <v>1168.962206</v>
      </c>
      <c r="L43" s="17">
        <f t="shared" si="3"/>
        <v>3.5</v>
      </c>
      <c r="M43" s="5"/>
      <c r="N43" s="5"/>
      <c r="P43" s="32"/>
      <c r="Q43" s="33"/>
    </row>
    <row r="44" spans="1:17" s="31" customFormat="1" ht="12" customHeight="1">
      <c r="A44" s="5"/>
      <c r="B44" s="34">
        <v>30</v>
      </c>
      <c r="C44" s="35">
        <v>33262.681271</v>
      </c>
      <c r="D44" s="36">
        <v>100</v>
      </c>
      <c r="E44" s="35">
        <v>31584.370424</v>
      </c>
      <c r="F44" s="36">
        <f t="shared" si="0"/>
        <v>95</v>
      </c>
      <c r="G44" s="35">
        <v>495.755463</v>
      </c>
      <c r="H44" s="36">
        <f t="shared" si="1"/>
        <v>1.5</v>
      </c>
      <c r="I44" s="35">
        <v>15.118301</v>
      </c>
      <c r="J44" s="36">
        <f t="shared" si="2"/>
        <v>0</v>
      </c>
      <c r="K44" s="35">
        <v>1167.437083</v>
      </c>
      <c r="L44" s="36">
        <f t="shared" si="3"/>
        <v>3.5</v>
      </c>
      <c r="M44" s="5"/>
      <c r="N44" s="5"/>
      <c r="P44" s="32"/>
      <c r="Q44" s="33"/>
    </row>
    <row r="45" spans="2:12" ht="6.7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2:12" ht="10.5" customHeight="1">
      <c r="B46" s="6" t="s">
        <v>6</v>
      </c>
      <c r="C46" s="6"/>
      <c r="D46" s="6"/>
      <c r="E46" s="6"/>
      <c r="F46" s="6"/>
      <c r="G46" s="6"/>
      <c r="H46" s="6"/>
      <c r="I46" s="6"/>
      <c r="J46" s="6"/>
      <c r="K46" s="6"/>
      <c r="L46" s="7" t="s">
        <v>2</v>
      </c>
    </row>
    <row r="47" spans="2:12" ht="12.75" customHeight="1">
      <c r="B47" s="8"/>
      <c r="C47" s="9" t="s">
        <v>13</v>
      </c>
      <c r="D47" s="10"/>
      <c r="E47" s="9" t="s">
        <v>8</v>
      </c>
      <c r="F47" s="10"/>
      <c r="G47" s="9" t="s">
        <v>9</v>
      </c>
      <c r="H47" s="10"/>
      <c r="I47" s="9" t="s">
        <v>10</v>
      </c>
      <c r="J47" s="10"/>
      <c r="K47" s="9" t="s">
        <v>3</v>
      </c>
      <c r="L47" s="11"/>
    </row>
    <row r="48" spans="2:12" ht="12.75" customHeight="1">
      <c r="B48" s="12" t="s">
        <v>4</v>
      </c>
      <c r="C48" s="13"/>
      <c r="D48" s="13" t="s">
        <v>5</v>
      </c>
      <c r="E48" s="13"/>
      <c r="F48" s="13" t="s">
        <v>5</v>
      </c>
      <c r="G48" s="13"/>
      <c r="H48" s="13" t="s">
        <v>5</v>
      </c>
      <c r="I48" s="13"/>
      <c r="J48" s="13" t="s">
        <v>5</v>
      </c>
      <c r="K48" s="13"/>
      <c r="L48" s="14" t="s">
        <v>5</v>
      </c>
    </row>
    <row r="49" spans="2:16" ht="12" customHeight="1">
      <c r="B49" s="15" t="s">
        <v>11</v>
      </c>
      <c r="C49" s="1">
        <v>67094</v>
      </c>
      <c r="D49" s="16">
        <v>100</v>
      </c>
      <c r="E49" s="1">
        <v>6822</v>
      </c>
      <c r="F49" s="16">
        <v>10.167824246579425</v>
      </c>
      <c r="G49" s="1">
        <v>25854</v>
      </c>
      <c r="H49" s="16">
        <v>38.53399707872537</v>
      </c>
      <c r="I49" s="1">
        <v>33823</v>
      </c>
      <c r="J49" s="16">
        <v>50.41136316213074</v>
      </c>
      <c r="K49" s="1">
        <v>595</v>
      </c>
      <c r="L49" s="17">
        <v>0.8868155125644619</v>
      </c>
      <c r="P49" s="28"/>
    </row>
    <row r="50" spans="2:16" ht="12" customHeight="1">
      <c r="B50" s="15">
        <v>35</v>
      </c>
      <c r="C50" s="1">
        <v>67560</v>
      </c>
      <c r="D50" s="16">
        <v>100</v>
      </c>
      <c r="E50" s="1">
        <v>8336</v>
      </c>
      <c r="F50" s="16">
        <v>12.338661930136176</v>
      </c>
      <c r="G50" s="1">
        <v>24595</v>
      </c>
      <c r="H50" s="16">
        <v>36.40467732386028</v>
      </c>
      <c r="I50" s="1">
        <v>33888</v>
      </c>
      <c r="J50" s="16">
        <v>50.15985790408526</v>
      </c>
      <c r="K50" s="1">
        <v>741</v>
      </c>
      <c r="L50" s="17">
        <v>1.096802841918295</v>
      </c>
      <c r="P50" s="28"/>
    </row>
    <row r="51" spans="2:16" ht="12" customHeight="1">
      <c r="B51" s="15">
        <v>40</v>
      </c>
      <c r="C51" s="1">
        <v>67933</v>
      </c>
      <c r="D51" s="16">
        <v>100</v>
      </c>
      <c r="E51" s="1">
        <v>11133</v>
      </c>
      <c r="F51" s="16">
        <v>16.388206026526138</v>
      </c>
      <c r="G51" s="1">
        <v>21219</v>
      </c>
      <c r="H51" s="16">
        <v>31.235187611322925</v>
      </c>
      <c r="I51" s="1">
        <v>33785</v>
      </c>
      <c r="J51" s="16">
        <v>49.73282498932772</v>
      </c>
      <c r="K51" s="1">
        <v>1796</v>
      </c>
      <c r="L51" s="17">
        <v>2.6437813728232227</v>
      </c>
      <c r="P51" s="28"/>
    </row>
    <row r="52" spans="2:16" ht="12" customHeight="1">
      <c r="B52" s="15">
        <v>45</v>
      </c>
      <c r="C52" s="1">
        <v>67737</v>
      </c>
      <c r="D52" s="16">
        <v>100</v>
      </c>
      <c r="E52" s="1">
        <v>14163</v>
      </c>
      <c r="F52" s="16">
        <v>20.908809070375128</v>
      </c>
      <c r="G52" s="1">
        <v>16892</v>
      </c>
      <c r="H52" s="16">
        <v>24.937626408019252</v>
      </c>
      <c r="I52" s="1">
        <v>30913</v>
      </c>
      <c r="J52" s="16">
        <v>45.636801157417665</v>
      </c>
      <c r="K52" s="1">
        <v>5769</v>
      </c>
      <c r="L52" s="17">
        <v>8.516763364187963</v>
      </c>
      <c r="P52" s="28"/>
    </row>
    <row r="53" spans="2:16" ht="12" customHeight="1">
      <c r="B53" s="15">
        <v>50</v>
      </c>
      <c r="C53" s="1">
        <v>65543</v>
      </c>
      <c r="D53" s="16">
        <v>100</v>
      </c>
      <c r="E53" s="1">
        <v>17771</v>
      </c>
      <c r="F53" s="16">
        <v>27.113498008940695</v>
      </c>
      <c r="G53" s="1">
        <v>12734</v>
      </c>
      <c r="H53" s="16">
        <v>19.428466808049677</v>
      </c>
      <c r="I53" s="1">
        <v>29503</v>
      </c>
      <c r="J53" s="16">
        <v>45.01319744290008</v>
      </c>
      <c r="K53" s="1">
        <v>5536</v>
      </c>
      <c r="L53" s="17">
        <v>8.44636345605175</v>
      </c>
      <c r="P53" s="28"/>
    </row>
    <row r="54" spans="2:16" ht="12" customHeight="1">
      <c r="B54" s="15">
        <v>55</v>
      </c>
      <c r="C54" s="1">
        <v>63148</v>
      </c>
      <c r="D54" s="16">
        <v>100</v>
      </c>
      <c r="E54" s="1">
        <v>19051</v>
      </c>
      <c r="F54" s="16">
        <v>30.168809780198895</v>
      </c>
      <c r="G54" s="1">
        <v>11044</v>
      </c>
      <c r="H54" s="16">
        <v>17.489073288148475</v>
      </c>
      <c r="I54" s="1">
        <v>27732</v>
      </c>
      <c r="J54" s="16">
        <v>43.91588015455755</v>
      </c>
      <c r="K54" s="1">
        <v>5321</v>
      </c>
      <c r="L54" s="17">
        <v>8.426236777095077</v>
      </c>
      <c r="P54" s="28"/>
    </row>
    <row r="55" spans="2:16" ht="12" customHeight="1">
      <c r="B55" s="15">
        <v>60</v>
      </c>
      <c r="C55" s="1">
        <v>61353</v>
      </c>
      <c r="D55" s="16">
        <v>100</v>
      </c>
      <c r="E55" s="1">
        <v>19987</v>
      </c>
      <c r="F55" s="16">
        <v>32.57705409678419</v>
      </c>
      <c r="G55" s="1">
        <v>10241</v>
      </c>
      <c r="H55" s="16">
        <v>16.69193030495656</v>
      </c>
      <c r="I55" s="1">
        <v>26195</v>
      </c>
      <c r="J55" s="16">
        <v>42.69554870992454</v>
      </c>
      <c r="K55" s="1">
        <v>4931</v>
      </c>
      <c r="L55" s="17">
        <v>8.037096800482454</v>
      </c>
      <c r="P55" s="28"/>
    </row>
    <row r="56" spans="2:16" ht="12.75" customHeight="1" hidden="1">
      <c r="B56" s="15">
        <v>61</v>
      </c>
      <c r="C56" s="1">
        <v>61239</v>
      </c>
      <c r="D56" s="16">
        <v>100</v>
      </c>
      <c r="E56" s="1">
        <v>20227</v>
      </c>
      <c r="F56" s="16">
        <v>33.02960531687324</v>
      </c>
      <c r="G56" s="1">
        <v>10060</v>
      </c>
      <c r="H56" s="16">
        <v>16.42744003004621</v>
      </c>
      <c r="I56" s="1">
        <v>26103</v>
      </c>
      <c r="J56" s="16">
        <v>42.62479792289228</v>
      </c>
      <c r="K56" s="1">
        <v>4850</v>
      </c>
      <c r="L56" s="17">
        <v>7.919789676513334</v>
      </c>
      <c r="P56" s="28"/>
    </row>
    <row r="57" spans="2:16" ht="12.75" customHeight="1" hidden="1">
      <c r="B57" s="15">
        <v>62</v>
      </c>
      <c r="C57" s="1">
        <v>60933</v>
      </c>
      <c r="D57" s="16">
        <v>100</v>
      </c>
      <c r="E57" s="1">
        <v>20423</v>
      </c>
      <c r="F57" s="16">
        <v>33.51714177867493</v>
      </c>
      <c r="G57" s="1">
        <v>9890</v>
      </c>
      <c r="H57" s="16">
        <v>16.230942182397058</v>
      </c>
      <c r="I57" s="1">
        <v>25809</v>
      </c>
      <c r="J57" s="16">
        <v>42.35635862340604</v>
      </c>
      <c r="K57" s="1">
        <v>4811</v>
      </c>
      <c r="L57" s="17">
        <v>7.895557415521967</v>
      </c>
      <c r="P57" s="28"/>
    </row>
    <row r="58" spans="2:16" ht="12.75" customHeight="1" hidden="1">
      <c r="B58" s="15">
        <v>63</v>
      </c>
      <c r="C58" s="1">
        <v>60695</v>
      </c>
      <c r="D58" s="16">
        <v>100</v>
      </c>
      <c r="E58" s="1">
        <v>20638</v>
      </c>
      <c r="F58" s="16">
        <v>34.00280088969437</v>
      </c>
      <c r="G58" s="1">
        <v>9665</v>
      </c>
      <c r="H58" s="16">
        <v>15.923881703599967</v>
      </c>
      <c r="I58" s="1">
        <v>25595</v>
      </c>
      <c r="J58" s="16">
        <v>42.16986572205288</v>
      </c>
      <c r="K58" s="1">
        <v>4796</v>
      </c>
      <c r="L58" s="17">
        <v>7.901804102479611</v>
      </c>
      <c r="P58" s="28"/>
    </row>
    <row r="59" spans="2:16" ht="12.75" customHeight="1" hidden="1">
      <c r="B59" s="15">
        <v>64</v>
      </c>
      <c r="C59" s="1">
        <v>60700</v>
      </c>
      <c r="D59" s="16">
        <v>100</v>
      </c>
      <c r="E59" s="1">
        <v>20857</v>
      </c>
      <c r="F59" s="16">
        <v>34.360790774299836</v>
      </c>
      <c r="G59" s="1">
        <v>9466</v>
      </c>
      <c r="H59" s="16">
        <v>15.594728171334433</v>
      </c>
      <c r="I59" s="1">
        <v>25316</v>
      </c>
      <c r="J59" s="16">
        <v>41.70675453047776</v>
      </c>
      <c r="K59" s="1">
        <v>5063</v>
      </c>
      <c r="L59" s="17">
        <v>8.341021416803954</v>
      </c>
      <c r="P59" s="28"/>
    </row>
    <row r="60" spans="2:16" ht="12" customHeight="1">
      <c r="B60" s="18" t="s">
        <v>12</v>
      </c>
      <c r="C60" s="1">
        <v>60513</v>
      </c>
      <c r="D60" s="16">
        <v>100</v>
      </c>
      <c r="E60" s="1">
        <v>21051</v>
      </c>
      <c r="F60" s="16">
        <v>34.78756630806604</v>
      </c>
      <c r="G60" s="1">
        <v>9266</v>
      </c>
      <c r="H60" s="16">
        <v>15.312412208946839</v>
      </c>
      <c r="I60" s="1">
        <v>25171</v>
      </c>
      <c r="J60" s="16">
        <v>41.59602068976914</v>
      </c>
      <c r="K60" s="1">
        <v>5024</v>
      </c>
      <c r="L60" s="17">
        <v>8.302348255746699</v>
      </c>
      <c r="P60" s="28"/>
    </row>
    <row r="61" spans="2:16" ht="12.75" customHeight="1" hidden="1">
      <c r="B61" s="18">
        <v>5</v>
      </c>
      <c r="C61" s="1">
        <v>59702</v>
      </c>
      <c r="D61" s="16">
        <v>100</v>
      </c>
      <c r="E61" s="1">
        <v>21825</v>
      </c>
      <c r="F61" s="16">
        <v>36.55656426920371</v>
      </c>
      <c r="G61" s="1">
        <v>8637</v>
      </c>
      <c r="H61" s="16">
        <v>14.46685203175773</v>
      </c>
      <c r="I61" s="1">
        <v>25436</v>
      </c>
      <c r="J61" s="16">
        <v>42.60493785802821</v>
      </c>
      <c r="K61" s="1">
        <v>3803</v>
      </c>
      <c r="L61" s="17">
        <v>6.369970855247731</v>
      </c>
      <c r="P61" s="28"/>
    </row>
    <row r="62" spans="2:16" ht="12.75" customHeight="1" hidden="1">
      <c r="B62" s="18">
        <v>6</v>
      </c>
      <c r="C62" s="1">
        <v>59510</v>
      </c>
      <c r="D62" s="16">
        <v>100</v>
      </c>
      <c r="E62" s="1">
        <v>22077</v>
      </c>
      <c r="F62" s="16">
        <v>37.097966728280966</v>
      </c>
      <c r="G62" s="1">
        <v>8352</v>
      </c>
      <c r="H62" s="16">
        <v>14.034616030919173</v>
      </c>
      <c r="I62" s="1">
        <v>25311</v>
      </c>
      <c r="J62" s="16">
        <v>42.53234750462107</v>
      </c>
      <c r="K62" s="1">
        <v>3770</v>
      </c>
      <c r="L62" s="17">
        <v>6.335069736178793</v>
      </c>
      <c r="P62" s="28"/>
    </row>
    <row r="63" spans="2:16" ht="12" customHeight="1">
      <c r="B63" s="18">
        <v>7</v>
      </c>
      <c r="C63" s="1">
        <v>59187.026</v>
      </c>
      <c r="D63" s="16">
        <v>100</v>
      </c>
      <c r="E63" s="1">
        <v>22237.033</v>
      </c>
      <c r="F63" s="16">
        <v>37.6</v>
      </c>
      <c r="G63" s="1">
        <v>8136.249</v>
      </c>
      <c r="H63" s="16">
        <v>13.7</v>
      </c>
      <c r="I63" s="1">
        <v>25080.804</v>
      </c>
      <c r="J63" s="16">
        <v>42.4</v>
      </c>
      <c r="K63" s="1">
        <v>3732.939</v>
      </c>
      <c r="L63" s="17">
        <v>6.3</v>
      </c>
      <c r="P63" s="28"/>
    </row>
    <row r="64" spans="2:16" ht="12" customHeight="1">
      <c r="B64" s="18">
        <v>8</v>
      </c>
      <c r="C64" s="1">
        <v>59033.971</v>
      </c>
      <c r="D64" s="16">
        <v>100</v>
      </c>
      <c r="E64" s="1">
        <v>22398.445</v>
      </c>
      <c r="F64" s="16">
        <v>37.9</v>
      </c>
      <c r="G64" s="1">
        <v>7967.835</v>
      </c>
      <c r="H64" s="16">
        <v>13.5</v>
      </c>
      <c r="I64" s="1">
        <v>24979.196</v>
      </c>
      <c r="J64" s="16">
        <v>42.3</v>
      </c>
      <c r="K64" s="1">
        <v>3688.495</v>
      </c>
      <c r="L64" s="17">
        <v>6.3</v>
      </c>
      <c r="P64" s="28"/>
    </row>
    <row r="65" spans="2:16" ht="12" customHeight="1">
      <c r="B65" s="18">
        <v>9</v>
      </c>
      <c r="C65" s="1">
        <v>58840.921</v>
      </c>
      <c r="D65" s="16">
        <v>100</v>
      </c>
      <c r="E65" s="1">
        <v>22559.5963</v>
      </c>
      <c r="F65" s="16">
        <v>38.4</v>
      </c>
      <c r="G65" s="1">
        <v>7784.3658</v>
      </c>
      <c r="H65" s="16">
        <v>13.2</v>
      </c>
      <c r="I65" s="1">
        <v>24788.0734</v>
      </c>
      <c r="J65" s="16">
        <v>42.1</v>
      </c>
      <c r="K65" s="1">
        <v>3708.8855</v>
      </c>
      <c r="L65" s="17">
        <v>6.3</v>
      </c>
      <c r="P65" s="28"/>
    </row>
    <row r="66" spans="2:16" ht="12" customHeight="1">
      <c r="B66" s="18">
        <v>10</v>
      </c>
      <c r="C66" s="1">
        <v>58643.1719</v>
      </c>
      <c r="D66" s="16">
        <v>100</v>
      </c>
      <c r="E66" s="1">
        <v>22735.7056</v>
      </c>
      <c r="F66" s="16">
        <v>38.8</v>
      </c>
      <c r="G66" s="1">
        <v>7666.8573</v>
      </c>
      <c r="H66" s="16">
        <v>13.1</v>
      </c>
      <c r="I66" s="1">
        <v>24616.8557</v>
      </c>
      <c r="J66" s="16">
        <v>42</v>
      </c>
      <c r="K66" s="1">
        <v>3623.7533</v>
      </c>
      <c r="L66" s="17">
        <v>6.1</v>
      </c>
      <c r="P66" s="28"/>
    </row>
    <row r="67" spans="2:16" ht="12" customHeight="1">
      <c r="B67" s="18">
        <v>11</v>
      </c>
      <c r="C67" s="1">
        <v>58538.7729</v>
      </c>
      <c r="D67" s="16">
        <v>100</v>
      </c>
      <c r="E67" s="1">
        <v>22857.278</v>
      </c>
      <c r="F67" s="16">
        <v>39</v>
      </c>
      <c r="G67" s="1">
        <v>7545.7179</v>
      </c>
      <c r="H67" s="16">
        <v>12.9</v>
      </c>
      <c r="I67" s="1">
        <v>24552.5971</v>
      </c>
      <c r="J67" s="16">
        <v>42</v>
      </c>
      <c r="K67" s="1">
        <v>3583.1799</v>
      </c>
      <c r="L67" s="17">
        <v>6.1</v>
      </c>
      <c r="P67" s="28"/>
    </row>
    <row r="68" spans="2:16" ht="12" customHeight="1">
      <c r="B68" s="18">
        <v>12</v>
      </c>
      <c r="C68" s="1">
        <v>58351.35429999999</v>
      </c>
      <c r="D68" s="16">
        <v>100</v>
      </c>
      <c r="E68" s="1">
        <v>23024.6033</v>
      </c>
      <c r="F68" s="16">
        <v>39.458558547971876</v>
      </c>
      <c r="G68" s="1">
        <v>7385.9875</v>
      </c>
      <c r="H68" s="16">
        <v>12.65778247755254</v>
      </c>
      <c r="I68" s="1">
        <v>24399.7464</v>
      </c>
      <c r="J68" s="16">
        <v>41.81521867436761</v>
      </c>
      <c r="K68" s="1">
        <v>3541.0171</v>
      </c>
      <c r="L68" s="17">
        <v>6.068440300107997</v>
      </c>
      <c r="P68" s="28"/>
    </row>
    <row r="69" spans="2:16" ht="12" customHeight="1">
      <c r="B69" s="19">
        <v>13</v>
      </c>
      <c r="C69" s="2">
        <v>58284.403600000005</v>
      </c>
      <c r="D69" s="17">
        <v>100</v>
      </c>
      <c r="E69" s="2">
        <v>23142.4386</v>
      </c>
      <c r="F69" s="17">
        <v>39.70605714493406</v>
      </c>
      <c r="G69" s="2">
        <v>7266.6955</v>
      </c>
      <c r="H69" s="17">
        <v>12.46765009361784</v>
      </c>
      <c r="I69" s="2">
        <v>24360.3629</v>
      </c>
      <c r="J69" s="17">
        <v>41.79568013972094</v>
      </c>
      <c r="K69" s="2">
        <v>3514.9066</v>
      </c>
      <c r="L69" s="17">
        <v>6.03061262172716</v>
      </c>
      <c r="P69" s="28"/>
    </row>
    <row r="70" spans="2:16" ht="12" customHeight="1">
      <c r="B70" s="18">
        <v>14</v>
      </c>
      <c r="C70" s="1">
        <v>58128.989199999996</v>
      </c>
      <c r="D70" s="16">
        <v>100</v>
      </c>
      <c r="E70" s="1">
        <v>23264.5715</v>
      </c>
      <c r="F70" s="16">
        <v>40.022322459376255</v>
      </c>
      <c r="G70" s="1">
        <v>7153.3633</v>
      </c>
      <c r="H70" s="16">
        <v>12.306017012248342</v>
      </c>
      <c r="I70" s="1">
        <v>24203.3482</v>
      </c>
      <c r="J70" s="16">
        <v>41.63731131935802</v>
      </c>
      <c r="K70" s="1">
        <v>3507.7062</v>
      </c>
      <c r="L70" s="17">
        <v>6.034349209017384</v>
      </c>
      <c r="P70" s="28"/>
    </row>
    <row r="71" spans="2:16" ht="12" customHeight="1">
      <c r="B71" s="19">
        <v>15</v>
      </c>
      <c r="C71" s="2">
        <v>57953.438700000006</v>
      </c>
      <c r="D71" s="17">
        <v>100</v>
      </c>
      <c r="E71" s="2">
        <v>23352.3161</v>
      </c>
      <c r="F71" s="17">
        <v>40.29496199679347</v>
      </c>
      <c r="G71" s="2">
        <v>7015.6791</v>
      </c>
      <c r="H71" s="17">
        <v>12.105716688041843</v>
      </c>
      <c r="I71" s="2">
        <v>23986.4847</v>
      </c>
      <c r="J71" s="17">
        <v>41.389234596013715</v>
      </c>
      <c r="K71" s="2">
        <v>3598.9588</v>
      </c>
      <c r="L71" s="17">
        <v>6.210086719150971</v>
      </c>
      <c r="P71" s="28"/>
    </row>
    <row r="72" spans="2:16" ht="12" customHeight="1">
      <c r="B72" s="19">
        <v>16</v>
      </c>
      <c r="C72" s="2">
        <v>57746.7498</v>
      </c>
      <c r="D72" s="17">
        <v>100</v>
      </c>
      <c r="E72" s="2">
        <v>23579.9062</v>
      </c>
      <c r="F72" s="17">
        <v>40.83330452651727</v>
      </c>
      <c r="G72" s="2">
        <v>6903.1226</v>
      </c>
      <c r="H72" s="17">
        <v>11.954131832368512</v>
      </c>
      <c r="I72" s="2">
        <v>23710.9968</v>
      </c>
      <c r="J72" s="17">
        <v>41.06031401268579</v>
      </c>
      <c r="K72" s="2">
        <v>3552.7242</v>
      </c>
      <c r="L72" s="17">
        <v>6.152249628428439</v>
      </c>
      <c r="P72" s="28"/>
    </row>
    <row r="73" spans="2:16" ht="12" customHeight="1">
      <c r="B73" s="19">
        <v>17</v>
      </c>
      <c r="C73" s="2">
        <v>57601.2007</v>
      </c>
      <c r="D73" s="17">
        <v>100</v>
      </c>
      <c r="E73" s="2">
        <v>23770.4148</v>
      </c>
      <c r="F73" s="17">
        <v>41.26722101471749</v>
      </c>
      <c r="G73" s="2">
        <v>6796.1231</v>
      </c>
      <c r="H73" s="17">
        <v>11.798578879276729</v>
      </c>
      <c r="I73" s="2">
        <v>23556.6704</v>
      </c>
      <c r="J73" s="17">
        <v>40.89614472220541</v>
      </c>
      <c r="K73" s="2">
        <v>3477.9924</v>
      </c>
      <c r="L73" s="17">
        <v>6.0380553838003586</v>
      </c>
      <c r="P73" s="28"/>
    </row>
    <row r="74" spans="2:16" ht="12" customHeight="1">
      <c r="B74" s="19">
        <v>18</v>
      </c>
      <c r="C74" s="2">
        <v>57478.7</v>
      </c>
      <c r="D74" s="17">
        <v>100</v>
      </c>
      <c r="E74" s="2">
        <v>23973.2</v>
      </c>
      <c r="F74" s="17">
        <v>41.70797182260559</v>
      </c>
      <c r="G74" s="2">
        <v>6665.7</v>
      </c>
      <c r="H74" s="17">
        <v>11.596817603738428</v>
      </c>
      <c r="I74" s="2">
        <v>21964.6</v>
      </c>
      <c r="J74" s="17">
        <v>38.21345994255263</v>
      </c>
      <c r="K74" s="2">
        <v>4875.2</v>
      </c>
      <c r="L74" s="17">
        <v>8.481750631103347</v>
      </c>
      <c r="P74" s="28"/>
    </row>
    <row r="75" spans="2:16" ht="12" customHeight="1">
      <c r="B75" s="19">
        <v>19</v>
      </c>
      <c r="C75" s="2">
        <v>57369.200944999975</v>
      </c>
      <c r="D75" s="17">
        <v>100</v>
      </c>
      <c r="E75" s="2">
        <v>24146.284894000004</v>
      </c>
      <c r="F75" s="17">
        <v>42.08928222156889</v>
      </c>
      <c r="G75" s="2">
        <v>6532.899411999999</v>
      </c>
      <c r="H75" s="17">
        <v>11.387468021845223</v>
      </c>
      <c r="I75" s="2">
        <v>21879.06936</v>
      </c>
      <c r="J75" s="17">
        <v>38.13730886887466</v>
      </c>
      <c r="K75" s="2">
        <v>4810.947279</v>
      </c>
      <c r="L75" s="17">
        <v>8.385940887711282</v>
      </c>
      <c r="P75" s="28"/>
    </row>
    <row r="76" spans="2:16" ht="12" customHeight="1">
      <c r="B76" s="19">
        <v>20</v>
      </c>
      <c r="C76" s="2">
        <v>57109.452102999996</v>
      </c>
      <c r="D76" s="17">
        <v>99.99824897637227</v>
      </c>
      <c r="E76" s="2">
        <v>24323.062949000003</v>
      </c>
      <c r="F76" s="17">
        <v>42.59025792286019</v>
      </c>
      <c r="G76" s="2">
        <v>6437.956204999999</v>
      </c>
      <c r="H76" s="17">
        <v>11.273013429351057</v>
      </c>
      <c r="I76" s="2">
        <v>21590.846879</v>
      </c>
      <c r="J76" s="17">
        <v>37.80608302818199</v>
      </c>
      <c r="K76" s="2">
        <v>4756.58607</v>
      </c>
      <c r="L76" s="17">
        <v>8.328894595979031</v>
      </c>
      <c r="P76" s="28"/>
    </row>
    <row r="77" spans="2:16" ht="12" customHeight="1">
      <c r="B77" s="19">
        <v>21</v>
      </c>
      <c r="C77" s="2">
        <v>56971.87740700001</v>
      </c>
      <c r="D77" s="17">
        <v>100</v>
      </c>
      <c r="E77" s="2">
        <v>24442.727439999995</v>
      </c>
      <c r="F77" s="17">
        <v>42.9</v>
      </c>
      <c r="G77" s="2">
        <v>6345.714212000001</v>
      </c>
      <c r="H77" s="17">
        <v>11.1</v>
      </c>
      <c r="I77" s="2">
        <v>20977.887404999998</v>
      </c>
      <c r="J77" s="17">
        <v>36.8</v>
      </c>
      <c r="K77" s="2">
        <v>5205.548316999999</v>
      </c>
      <c r="L77" s="17">
        <v>9.2</v>
      </c>
      <c r="P77" s="28"/>
    </row>
    <row r="78" spans="2:17" ht="12" customHeight="1">
      <c r="B78" s="19">
        <v>22</v>
      </c>
      <c r="C78" s="2">
        <v>56907.74283999999</v>
      </c>
      <c r="D78" s="17">
        <v>100</v>
      </c>
      <c r="E78" s="2">
        <v>24530.753022</v>
      </c>
      <c r="F78" s="17">
        <v>43.1</v>
      </c>
      <c r="G78" s="2">
        <v>6279.07401</v>
      </c>
      <c r="H78" s="17">
        <v>11</v>
      </c>
      <c r="I78" s="2">
        <v>20929.068274</v>
      </c>
      <c r="J78" s="17">
        <v>36.8</v>
      </c>
      <c r="K78" s="2">
        <v>5168.847556000001</v>
      </c>
      <c r="L78" s="17">
        <v>9.1</v>
      </c>
      <c r="P78" s="28"/>
      <c r="Q78" s="20"/>
    </row>
    <row r="79" spans="2:17" ht="12" customHeight="1">
      <c r="B79" s="19">
        <v>23</v>
      </c>
      <c r="C79" s="2">
        <v>56863.210793000006</v>
      </c>
      <c r="D79" s="17">
        <v>100</v>
      </c>
      <c r="E79" s="2">
        <v>24628.060819</v>
      </c>
      <c r="F79" s="17">
        <v>43.3</v>
      </c>
      <c r="G79" s="2">
        <v>6199.328455999999</v>
      </c>
      <c r="H79" s="17">
        <v>10.9</v>
      </c>
      <c r="I79" s="2">
        <v>20896.586264999998</v>
      </c>
      <c r="J79" s="17">
        <v>36.800000000000004</v>
      </c>
      <c r="K79" s="2">
        <v>5139.235253</v>
      </c>
      <c r="L79" s="17">
        <v>9</v>
      </c>
      <c r="P79" s="28"/>
      <c r="Q79" s="20"/>
    </row>
    <row r="80" spans="2:17" ht="12" customHeight="1">
      <c r="B80" s="19">
        <v>24</v>
      </c>
      <c r="C80" s="2">
        <v>56776.4</v>
      </c>
      <c r="D80" s="17">
        <v>100</v>
      </c>
      <c r="E80" s="2">
        <v>24719.2</v>
      </c>
      <c r="F80" s="17">
        <v>43.5</v>
      </c>
      <c r="G80" s="2">
        <v>6113.7</v>
      </c>
      <c r="H80" s="17">
        <v>10.8</v>
      </c>
      <c r="I80" s="2">
        <v>20816.1</v>
      </c>
      <c r="J80" s="17">
        <v>36.7</v>
      </c>
      <c r="K80" s="2">
        <v>5127.4</v>
      </c>
      <c r="L80" s="17">
        <v>9</v>
      </c>
      <c r="P80" s="28"/>
      <c r="Q80" s="20"/>
    </row>
    <row r="81" spans="2:17" ht="12" customHeight="1">
      <c r="B81" s="19">
        <v>25</v>
      </c>
      <c r="C81" s="2">
        <v>56713.5</v>
      </c>
      <c r="D81" s="17">
        <f aca="true" t="shared" si="4" ref="D81:D86">ROUND(C81/C81*100,1)</f>
        <v>100</v>
      </c>
      <c r="E81" s="2">
        <v>24806</v>
      </c>
      <c r="F81" s="17">
        <f>ROUND(100*E81/$C$81,1)</f>
        <v>43.7</v>
      </c>
      <c r="G81" s="2">
        <v>6039.9</v>
      </c>
      <c r="H81" s="17">
        <f>ROUND(100*G81/$C$81,1)</f>
        <v>10.6</v>
      </c>
      <c r="I81" s="2">
        <v>20808.5</v>
      </c>
      <c r="J81" s="17">
        <f>ROUND(100*I81/$C$81,1)</f>
        <v>36.7</v>
      </c>
      <c r="K81" s="2">
        <v>5059.1</v>
      </c>
      <c r="L81" s="17">
        <f>ROUND(100*K81/$C$81,1)</f>
        <v>8.9</v>
      </c>
      <c r="P81" s="28"/>
      <c r="Q81" s="20"/>
    </row>
    <row r="82" spans="2:17" ht="12" customHeight="1">
      <c r="B82" s="19">
        <v>26</v>
      </c>
      <c r="C82" s="2">
        <v>56682.7</v>
      </c>
      <c r="D82" s="17">
        <f t="shared" si="4"/>
        <v>100</v>
      </c>
      <c r="E82" s="2">
        <v>24904.2</v>
      </c>
      <c r="F82" s="17">
        <f>ROUND(100*E82/$C$82,1)</f>
        <v>43.9</v>
      </c>
      <c r="G82" s="2">
        <v>5956.3</v>
      </c>
      <c r="H82" s="17">
        <f>ROUND(100*G82/$C$82,1)</f>
        <v>10.5</v>
      </c>
      <c r="I82" s="2">
        <v>20758.5</v>
      </c>
      <c r="J82" s="17">
        <f>ROUND(100*I82/$C$82,1)</f>
        <v>36.6</v>
      </c>
      <c r="K82" s="2">
        <v>5063.7</v>
      </c>
      <c r="L82" s="17">
        <f>ROUND(100*K82/$C$82,1)</f>
        <v>8.9</v>
      </c>
      <c r="P82" s="28"/>
      <c r="Q82" s="20"/>
    </row>
    <row r="83" spans="1:17" s="31" customFormat="1" ht="12" customHeight="1">
      <c r="A83" s="5"/>
      <c r="B83" s="19">
        <v>27</v>
      </c>
      <c r="C83" s="2">
        <v>56594.9</v>
      </c>
      <c r="D83" s="17">
        <f t="shared" si="4"/>
        <v>100</v>
      </c>
      <c r="E83" s="2">
        <v>25014.6</v>
      </c>
      <c r="F83" s="17">
        <f>ROUND(100*E83/$C$83,1)</f>
        <v>44.2</v>
      </c>
      <c r="G83" s="2">
        <v>5873.3</v>
      </c>
      <c r="H83" s="17">
        <f>ROUND(100*G83/$C$83,1)</f>
        <v>10.4</v>
      </c>
      <c r="I83" s="2">
        <v>20665.2</v>
      </c>
      <c r="J83" s="17">
        <f>ROUND(100*I83/$C$83,1)</f>
        <v>36.5</v>
      </c>
      <c r="K83" s="2">
        <v>5041.8</v>
      </c>
      <c r="L83" s="17">
        <f>ROUND(100*K83/$C$83,1)</f>
        <v>8.9</v>
      </c>
      <c r="M83" s="5"/>
      <c r="N83" s="5"/>
      <c r="P83" s="32"/>
      <c r="Q83" s="33"/>
    </row>
    <row r="84" spans="1:17" s="31" customFormat="1" ht="12" customHeight="1">
      <c r="A84" s="5"/>
      <c r="B84" s="19">
        <v>28</v>
      </c>
      <c r="C84" s="2">
        <v>56417.9225279</v>
      </c>
      <c r="D84" s="17">
        <f t="shared" si="4"/>
        <v>100</v>
      </c>
      <c r="E84" s="2">
        <v>25115.423622</v>
      </c>
      <c r="F84" s="17">
        <f>ROUND(100*E84/$C$84,1)</f>
        <v>44.5</v>
      </c>
      <c r="G84" s="2">
        <v>5789.8483049</v>
      </c>
      <c r="H84" s="17">
        <f>ROUND(100*G84/$C$84,1)</f>
        <v>10.3</v>
      </c>
      <c r="I84" s="2">
        <v>20531.385001</v>
      </c>
      <c r="J84" s="17">
        <f>ROUND(100*I84/$C$84,1)</f>
        <v>36.4</v>
      </c>
      <c r="K84" s="2">
        <v>4981.2656</v>
      </c>
      <c r="L84" s="17">
        <f>ROUND(100*K84/$C$84,1)</f>
        <v>8.8</v>
      </c>
      <c r="M84" s="5"/>
      <c r="N84" s="5"/>
      <c r="P84" s="32"/>
      <c r="Q84" s="33"/>
    </row>
    <row r="85" spans="1:17" s="31" customFormat="1" ht="12" customHeight="1">
      <c r="A85" s="5"/>
      <c r="B85" s="19">
        <v>29</v>
      </c>
      <c r="C85" s="2">
        <v>56316.9649</v>
      </c>
      <c r="D85" s="17">
        <f t="shared" si="4"/>
        <v>100</v>
      </c>
      <c r="E85" s="2">
        <v>25217.021655999997</v>
      </c>
      <c r="F85" s="17">
        <f>ROUND(100*E85/$C$85,1)</f>
        <v>44.8</v>
      </c>
      <c r="G85" s="2">
        <v>5700.712572900001</v>
      </c>
      <c r="H85" s="17">
        <f>ROUND(100*G85/$C$85,1)</f>
        <v>10.1</v>
      </c>
      <c r="I85" s="2">
        <v>20440.860612</v>
      </c>
      <c r="J85" s="17">
        <f>ROUND(100*I85/$C$85,1)</f>
        <v>36.3</v>
      </c>
      <c r="K85" s="2">
        <v>4958.380483000002</v>
      </c>
      <c r="L85" s="17">
        <f>ROUND(100*K85/$C$85,1)</f>
        <v>8.8</v>
      </c>
      <c r="M85" s="5"/>
      <c r="N85" s="5"/>
      <c r="P85" s="32"/>
      <c r="Q85" s="33"/>
    </row>
    <row r="86" spans="1:17" s="31" customFormat="1" ht="12" customHeight="1">
      <c r="A86" s="5"/>
      <c r="B86" s="34">
        <v>30</v>
      </c>
      <c r="C86" s="35">
        <v>56051.908</v>
      </c>
      <c r="D86" s="17">
        <f t="shared" si="4"/>
        <v>100</v>
      </c>
      <c r="E86" s="35">
        <v>25318.554069</v>
      </c>
      <c r="F86" s="36">
        <f>ROUND(100*E86/$C$86,1)</f>
        <v>45.2</v>
      </c>
      <c r="G86" s="35">
        <v>5603.358999</v>
      </c>
      <c r="H86" s="36">
        <f>ROUND(100*G86/$C$86,1)</f>
        <v>10</v>
      </c>
      <c r="I86" s="35">
        <v>20173.795105</v>
      </c>
      <c r="J86" s="36">
        <f>ROUND(100*I86/$C$86,1)</f>
        <v>36</v>
      </c>
      <c r="K86" s="35">
        <v>4956.22913</v>
      </c>
      <c r="L86" s="36">
        <f>ROUND(100*K86/$C$86,1)</f>
        <v>8.8</v>
      </c>
      <c r="M86" s="5"/>
      <c r="N86" s="5"/>
      <c r="P86" s="32"/>
      <c r="Q86" s="33"/>
    </row>
    <row r="87" spans="2:12" ht="8.25" customHeight="1"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</row>
    <row r="88" spans="2:12" ht="13.5" customHeight="1">
      <c r="B88" s="6" t="s">
        <v>7</v>
      </c>
      <c r="C88" s="6"/>
      <c r="D88" s="6"/>
      <c r="E88" s="6"/>
      <c r="F88" s="6"/>
      <c r="G88" s="6"/>
      <c r="H88" s="6"/>
      <c r="I88" s="6"/>
      <c r="J88" s="6"/>
      <c r="K88" s="6"/>
      <c r="L88" s="7" t="s">
        <v>2</v>
      </c>
    </row>
    <row r="89" spans="2:12" ht="13.5" customHeight="1">
      <c r="B89" s="8"/>
      <c r="C89" s="9" t="s">
        <v>13</v>
      </c>
      <c r="D89" s="10"/>
      <c r="E89" s="9" t="s">
        <v>8</v>
      </c>
      <c r="F89" s="10"/>
      <c r="G89" s="9" t="s">
        <v>9</v>
      </c>
      <c r="H89" s="10"/>
      <c r="I89" s="9" t="s">
        <v>10</v>
      </c>
      <c r="J89" s="10"/>
      <c r="K89" s="9" t="s">
        <v>3</v>
      </c>
      <c r="L89" s="11"/>
    </row>
    <row r="90" spans="2:12" ht="13.5" customHeight="1">
      <c r="B90" s="12" t="s">
        <v>4</v>
      </c>
      <c r="C90" s="13"/>
      <c r="D90" s="13" t="s">
        <v>5</v>
      </c>
      <c r="E90" s="13"/>
      <c r="F90" s="13" t="s">
        <v>5</v>
      </c>
      <c r="G90" s="13"/>
      <c r="H90" s="13" t="s">
        <v>5</v>
      </c>
      <c r="I90" s="13"/>
      <c r="J90" s="13" t="s">
        <v>5</v>
      </c>
      <c r="K90" s="13"/>
      <c r="L90" s="14" t="s">
        <v>5</v>
      </c>
    </row>
    <row r="91" spans="2:16" ht="12" customHeight="1">
      <c r="B91" s="15" t="s">
        <v>11</v>
      </c>
      <c r="C91" s="1">
        <v>104094</v>
      </c>
      <c r="D91" s="16">
        <v>100</v>
      </c>
      <c r="E91" s="1">
        <v>30054</v>
      </c>
      <c r="F91" s="16">
        <v>28.871981094011183</v>
      </c>
      <c r="G91" s="1">
        <v>37690</v>
      </c>
      <c r="H91" s="16">
        <v>36.20765846254347</v>
      </c>
      <c r="I91" s="1">
        <v>34622</v>
      </c>
      <c r="J91" s="16">
        <v>33.26032240090687</v>
      </c>
      <c r="K91" s="1">
        <v>1728</v>
      </c>
      <c r="L91" s="17">
        <v>1.6600380425384749</v>
      </c>
      <c r="P91" s="28"/>
    </row>
    <row r="92" spans="2:16" ht="12" customHeight="1">
      <c r="B92" s="15">
        <v>35</v>
      </c>
      <c r="C92" s="1">
        <v>104898</v>
      </c>
      <c r="D92" s="16">
        <v>100</v>
      </c>
      <c r="E92" s="1">
        <v>33614</v>
      </c>
      <c r="F92" s="16">
        <v>32.04446223950886</v>
      </c>
      <c r="G92" s="1">
        <v>34873</v>
      </c>
      <c r="H92" s="16">
        <v>33.244675780281796</v>
      </c>
      <c r="I92" s="1">
        <v>34572</v>
      </c>
      <c r="J92" s="16">
        <v>32.95773036664188</v>
      </c>
      <c r="K92" s="1">
        <v>1839</v>
      </c>
      <c r="L92" s="17">
        <v>1.7531316135674653</v>
      </c>
      <c r="P92" s="28"/>
    </row>
    <row r="93" spans="2:16" ht="12" customHeight="1">
      <c r="B93" s="15">
        <v>40</v>
      </c>
      <c r="C93" s="1">
        <v>104215</v>
      </c>
      <c r="D93" s="16">
        <v>100</v>
      </c>
      <c r="E93" s="1">
        <v>37926</v>
      </c>
      <c r="F93" s="16">
        <v>36.39207407762798</v>
      </c>
      <c r="G93" s="1">
        <v>28901</v>
      </c>
      <c r="H93" s="16">
        <v>27.732092309168543</v>
      </c>
      <c r="I93" s="1">
        <v>34403</v>
      </c>
      <c r="J93" s="16">
        <v>33.01156263493739</v>
      </c>
      <c r="K93" s="1">
        <v>2986</v>
      </c>
      <c r="L93" s="17">
        <v>2.8652305330326726</v>
      </c>
      <c r="P93" s="28"/>
    </row>
    <row r="94" spans="2:16" ht="12" customHeight="1">
      <c r="B94" s="15">
        <v>45</v>
      </c>
      <c r="C94" s="1">
        <v>103263</v>
      </c>
      <c r="D94" s="16">
        <v>100</v>
      </c>
      <c r="E94" s="1">
        <v>42083</v>
      </c>
      <c r="F94" s="16">
        <v>40.75322235457037</v>
      </c>
      <c r="G94" s="1">
        <v>22193</v>
      </c>
      <c r="H94" s="16">
        <v>21.491725012831314</v>
      </c>
      <c r="I94" s="1">
        <v>31397</v>
      </c>
      <c r="J94" s="16">
        <v>30.404888488616443</v>
      </c>
      <c r="K94" s="1">
        <v>7590</v>
      </c>
      <c r="L94" s="17">
        <v>7.350164143981871</v>
      </c>
      <c r="P94" s="28"/>
    </row>
    <row r="95" spans="2:16" ht="12" customHeight="1">
      <c r="B95" s="15">
        <v>50</v>
      </c>
      <c r="C95" s="1">
        <v>100318</v>
      </c>
      <c r="D95" s="16">
        <v>100</v>
      </c>
      <c r="E95" s="1">
        <v>47505</v>
      </c>
      <c r="F95" s="16">
        <v>47.354412966765686</v>
      </c>
      <c r="G95" s="1">
        <v>15929</v>
      </c>
      <c r="H95" s="16">
        <v>15.878506349807612</v>
      </c>
      <c r="I95" s="1">
        <v>29876</v>
      </c>
      <c r="J95" s="16">
        <v>29.781295480372417</v>
      </c>
      <c r="K95" s="1">
        <v>7008</v>
      </c>
      <c r="L95" s="17">
        <v>6.985785203054287</v>
      </c>
      <c r="P95" s="28"/>
    </row>
    <row r="96" spans="2:16" ht="12" customHeight="1">
      <c r="B96" s="15">
        <v>55</v>
      </c>
      <c r="C96" s="1">
        <v>97625</v>
      </c>
      <c r="D96" s="16">
        <v>100</v>
      </c>
      <c r="E96" s="1">
        <v>49685</v>
      </c>
      <c r="F96" s="16">
        <v>50.89372599231754</v>
      </c>
      <c r="G96" s="1">
        <v>13511</v>
      </c>
      <c r="H96" s="16">
        <v>13.839692701664532</v>
      </c>
      <c r="I96" s="1">
        <v>28013</v>
      </c>
      <c r="J96" s="16">
        <v>28.69449423815621</v>
      </c>
      <c r="K96" s="1">
        <v>6417</v>
      </c>
      <c r="L96" s="17">
        <v>6.573111395646607</v>
      </c>
      <c r="P96" s="28"/>
    </row>
    <row r="97" spans="2:16" ht="12" customHeight="1">
      <c r="B97" s="15">
        <v>60</v>
      </c>
      <c r="C97" s="1">
        <v>95230</v>
      </c>
      <c r="D97" s="16">
        <v>100</v>
      </c>
      <c r="E97" s="1">
        <v>50917</v>
      </c>
      <c r="F97" s="16">
        <v>53.46739472855193</v>
      </c>
      <c r="G97" s="1">
        <v>12250</v>
      </c>
      <c r="H97" s="16">
        <v>12.863593405439463</v>
      </c>
      <c r="I97" s="1">
        <v>26314</v>
      </c>
      <c r="J97" s="16">
        <v>27.63204872414155</v>
      </c>
      <c r="K97" s="1">
        <v>5749</v>
      </c>
      <c r="L97" s="17">
        <v>6.036963141867059</v>
      </c>
      <c r="P97" s="28"/>
    </row>
    <row r="98" spans="2:16" ht="13.5" customHeight="1" hidden="1">
      <c r="B98" s="15">
        <v>61</v>
      </c>
      <c r="C98" s="1">
        <v>95230</v>
      </c>
      <c r="D98" s="16">
        <v>100</v>
      </c>
      <c r="E98" s="1">
        <v>51399</v>
      </c>
      <c r="F98" s="16">
        <v>53.973537750708815</v>
      </c>
      <c r="G98" s="1">
        <v>11989</v>
      </c>
      <c r="H98" s="16">
        <v>12.589520109209282</v>
      </c>
      <c r="I98" s="1">
        <v>26188</v>
      </c>
      <c r="J98" s="16">
        <v>27.499737477685603</v>
      </c>
      <c r="K98" s="1">
        <v>5654</v>
      </c>
      <c r="L98" s="17">
        <v>5.9372046623963035</v>
      </c>
      <c r="P98" s="28"/>
    </row>
    <row r="99" spans="2:16" ht="13.5" customHeight="1" hidden="1">
      <c r="B99" s="15">
        <v>62</v>
      </c>
      <c r="C99" s="1">
        <v>94793</v>
      </c>
      <c r="D99" s="16">
        <v>100</v>
      </c>
      <c r="E99" s="1">
        <v>51577</v>
      </c>
      <c r="F99" s="16">
        <v>54.41013576951884</v>
      </c>
      <c r="G99" s="1">
        <v>11744</v>
      </c>
      <c r="H99" s="16">
        <v>12.389100461004505</v>
      </c>
      <c r="I99" s="1">
        <v>25888</v>
      </c>
      <c r="J99" s="16">
        <v>27.310033441287857</v>
      </c>
      <c r="K99" s="1">
        <v>5583</v>
      </c>
      <c r="L99" s="17">
        <v>5.889675397972424</v>
      </c>
      <c r="P99" s="28"/>
    </row>
    <row r="100" spans="2:16" ht="13.5" customHeight="1" hidden="1">
      <c r="B100" s="15">
        <v>63</v>
      </c>
      <c r="C100" s="1">
        <v>94552</v>
      </c>
      <c r="D100" s="16">
        <v>100</v>
      </c>
      <c r="E100" s="1">
        <v>51878</v>
      </c>
      <c r="F100" s="16">
        <v>54.86716304255859</v>
      </c>
      <c r="G100" s="1">
        <v>11443</v>
      </c>
      <c r="H100" s="16">
        <v>12.102335222946103</v>
      </c>
      <c r="I100" s="1">
        <v>25670</v>
      </c>
      <c r="J100" s="16">
        <v>27.149081986631696</v>
      </c>
      <c r="K100" s="1">
        <v>5560</v>
      </c>
      <c r="L100" s="17">
        <v>5.8803621287757</v>
      </c>
      <c r="P100" s="28"/>
    </row>
    <row r="101" spans="2:16" ht="13.5" customHeight="1" hidden="1">
      <c r="B101" s="15">
        <v>64</v>
      </c>
      <c r="C101" s="1">
        <v>95191</v>
      </c>
      <c r="D101" s="16">
        <v>100</v>
      </c>
      <c r="E101" s="1">
        <v>52118</v>
      </c>
      <c r="F101" s="16">
        <v>54.75097435681945</v>
      </c>
      <c r="G101" s="1">
        <v>11193</v>
      </c>
      <c r="H101" s="16">
        <v>11.75846456072528</v>
      </c>
      <c r="I101" s="1">
        <v>25386</v>
      </c>
      <c r="J101" s="16">
        <v>26.668487567101934</v>
      </c>
      <c r="K101" s="1">
        <v>6495</v>
      </c>
      <c r="L101" s="17">
        <v>6.823124034835226</v>
      </c>
      <c r="P101" s="28"/>
    </row>
    <row r="102" spans="2:16" ht="12" customHeight="1">
      <c r="B102" s="18" t="s">
        <v>12</v>
      </c>
      <c r="C102" s="1">
        <v>94958</v>
      </c>
      <c r="D102" s="16">
        <v>100</v>
      </c>
      <c r="E102" s="1">
        <v>52343</v>
      </c>
      <c r="F102" s="16">
        <v>55.122264580130164</v>
      </c>
      <c r="G102" s="1">
        <v>10934</v>
      </c>
      <c r="H102" s="16">
        <v>11.514564333705428</v>
      </c>
      <c r="I102" s="1">
        <v>25236</v>
      </c>
      <c r="J102" s="16">
        <v>26.575959898060198</v>
      </c>
      <c r="K102" s="1">
        <v>6445</v>
      </c>
      <c r="L102" s="17">
        <v>6.787211188104214</v>
      </c>
      <c r="P102" s="28"/>
    </row>
    <row r="103" spans="2:16" ht="13.5" customHeight="1" hidden="1">
      <c r="B103" s="18">
        <v>3</v>
      </c>
      <c r="C103" s="1">
        <v>94670</v>
      </c>
      <c r="D103" s="16">
        <v>100</v>
      </c>
      <c r="E103" s="1">
        <v>52621</v>
      </c>
      <c r="F103" s="16">
        <v>55.58360621104891</v>
      </c>
      <c r="G103" s="1">
        <v>10524</v>
      </c>
      <c r="H103" s="16">
        <v>11.116509982042885</v>
      </c>
      <c r="I103" s="1">
        <v>24311</v>
      </c>
      <c r="J103" s="16">
        <v>25.679729586986372</v>
      </c>
      <c r="K103" s="1">
        <v>7214</v>
      </c>
      <c r="L103" s="17">
        <v>7.620154219921833</v>
      </c>
      <c r="P103" s="28"/>
    </row>
    <row r="104" spans="2:16" ht="13.5" customHeight="1" hidden="1">
      <c r="B104" s="18">
        <v>4</v>
      </c>
      <c r="C104" s="1">
        <v>94319</v>
      </c>
      <c r="D104" s="16">
        <v>100</v>
      </c>
      <c r="E104" s="1">
        <v>52817</v>
      </c>
      <c r="F104" s="16">
        <v>55.998261219902666</v>
      </c>
      <c r="G104" s="1">
        <v>10197</v>
      </c>
      <c r="H104" s="16">
        <v>10.811183324674774</v>
      </c>
      <c r="I104" s="1">
        <v>24162</v>
      </c>
      <c r="J104" s="16">
        <v>25.617319946140228</v>
      </c>
      <c r="K104" s="1">
        <v>7143</v>
      </c>
      <c r="L104" s="17">
        <v>7.57323550928233</v>
      </c>
      <c r="P104" s="28"/>
    </row>
    <row r="105" spans="2:16" ht="13.5" customHeight="1" hidden="1">
      <c r="B105" s="18">
        <v>5</v>
      </c>
      <c r="C105" s="1">
        <v>93945.9</v>
      </c>
      <c r="D105" s="16">
        <v>100</v>
      </c>
      <c r="E105" s="1">
        <v>53244.1</v>
      </c>
      <c r="F105" s="16">
        <v>56.67527800574587</v>
      </c>
      <c r="G105" s="1">
        <v>10027.9</v>
      </c>
      <c r="H105" s="16">
        <v>10.674122021290978</v>
      </c>
      <c r="I105" s="1">
        <v>25489.8</v>
      </c>
      <c r="J105" s="16">
        <v>27.132424086628582</v>
      </c>
      <c r="K105" s="1">
        <v>5183</v>
      </c>
      <c r="L105" s="17">
        <v>5.51700499968599</v>
      </c>
      <c r="P105" s="28"/>
    </row>
    <row r="106" spans="2:16" ht="13.5" customHeight="1" hidden="1">
      <c r="B106" s="18">
        <v>6</v>
      </c>
      <c r="C106" s="1">
        <v>93651.4</v>
      </c>
      <c r="D106" s="16">
        <v>100</v>
      </c>
      <c r="E106" s="1">
        <v>53492</v>
      </c>
      <c r="F106" s="16">
        <v>57.11820645500228</v>
      </c>
      <c r="G106" s="1">
        <v>9657.2</v>
      </c>
      <c r="H106" s="16">
        <v>10.311858658813431</v>
      </c>
      <c r="I106" s="1">
        <v>25360.8</v>
      </c>
      <c r="J106" s="16">
        <v>27.080000939654933</v>
      </c>
      <c r="K106" s="1">
        <v>5141.4</v>
      </c>
      <c r="L106" s="17">
        <v>5.489933946529363</v>
      </c>
      <c r="P106" s="28"/>
    </row>
    <row r="107" spans="2:16" ht="12" customHeight="1">
      <c r="B107" s="18">
        <v>7</v>
      </c>
      <c r="C107" s="1">
        <v>93206.583</v>
      </c>
      <c r="D107" s="16">
        <v>100</v>
      </c>
      <c r="E107" s="1">
        <v>53647.985</v>
      </c>
      <c r="F107" s="16">
        <v>57.55815015769863</v>
      </c>
      <c r="G107" s="1">
        <v>9357.065999999999</v>
      </c>
      <c r="H107" s="16">
        <v>10.039061296775571</v>
      </c>
      <c r="I107" s="1">
        <v>25128.6882</v>
      </c>
      <c r="J107" s="16">
        <v>26.960207520964477</v>
      </c>
      <c r="K107" s="1">
        <v>5072.839</v>
      </c>
      <c r="L107" s="17">
        <v>5.442575874710481</v>
      </c>
      <c r="P107" s="28"/>
    </row>
    <row r="108" spans="2:16" ht="12" customHeight="1">
      <c r="B108" s="18">
        <v>8</v>
      </c>
      <c r="C108" s="1">
        <v>92953.97899999999</v>
      </c>
      <c r="D108" s="16">
        <v>100</v>
      </c>
      <c r="E108" s="1">
        <v>53772.949</v>
      </c>
      <c r="F108" s="16">
        <v>57.849001816264376</v>
      </c>
      <c r="G108" s="1">
        <v>9123.999</v>
      </c>
      <c r="H108" s="16">
        <v>9.815608861671215</v>
      </c>
      <c r="I108" s="1">
        <v>25024.5843</v>
      </c>
      <c r="J108" s="16">
        <v>26.921477239828537</v>
      </c>
      <c r="K108" s="1">
        <v>5032.447099999999</v>
      </c>
      <c r="L108" s="17">
        <v>5.413912512556348</v>
      </c>
      <c r="P108" s="28"/>
    </row>
    <row r="109" spans="2:16" ht="12" customHeight="1">
      <c r="B109" s="18">
        <v>9</v>
      </c>
      <c r="C109" s="1">
        <v>92603.0618</v>
      </c>
      <c r="D109" s="16">
        <v>100</v>
      </c>
      <c r="E109" s="1">
        <v>53821.777700000006</v>
      </c>
      <c r="F109" s="16">
        <v>58.120948329162054</v>
      </c>
      <c r="G109" s="1">
        <v>8896.1121</v>
      </c>
      <c r="H109" s="16">
        <v>9.60671486134382</v>
      </c>
      <c r="I109" s="1">
        <v>24830.909600000003</v>
      </c>
      <c r="J109" s="16">
        <v>26.81435053802941</v>
      </c>
      <c r="K109" s="1">
        <v>5054.2624</v>
      </c>
      <c r="L109" s="17">
        <v>5.457986271464731</v>
      </c>
      <c r="P109" s="28"/>
    </row>
    <row r="110" spans="2:16" ht="12" customHeight="1">
      <c r="B110" s="18">
        <v>10</v>
      </c>
      <c r="C110" s="1">
        <v>92355.4711</v>
      </c>
      <c r="D110" s="16">
        <v>100</v>
      </c>
      <c r="E110" s="1">
        <v>54001.212700000004</v>
      </c>
      <c r="F110" s="16">
        <v>58.47104893388391</v>
      </c>
      <c r="G110" s="1">
        <v>8738.335</v>
      </c>
      <c r="H110" s="16">
        <v>9.46163220859798</v>
      </c>
      <c r="I110" s="1">
        <v>24656.7139</v>
      </c>
      <c r="J110" s="16">
        <v>26.697621273895486</v>
      </c>
      <c r="K110" s="1">
        <v>4959.2094</v>
      </c>
      <c r="L110" s="17">
        <v>5.369697475345345</v>
      </c>
      <c r="P110" s="28"/>
    </row>
    <row r="111" spans="2:16" ht="12" customHeight="1">
      <c r="B111" s="18">
        <v>11</v>
      </c>
      <c r="C111" s="1">
        <v>92181.81580000001</v>
      </c>
      <c r="D111" s="16">
        <v>100</v>
      </c>
      <c r="E111" s="1">
        <v>54116.438599999994</v>
      </c>
      <c r="F111" s="16">
        <v>58.70619723678733</v>
      </c>
      <c r="G111" s="1">
        <v>8571.2851</v>
      </c>
      <c r="H111" s="16">
        <v>9.298238514412077</v>
      </c>
      <c r="I111" s="1">
        <v>24586.281899999998</v>
      </c>
      <c r="J111" s="16">
        <v>26.671509653642552</v>
      </c>
      <c r="K111" s="1">
        <v>4907.8102</v>
      </c>
      <c r="L111" s="17">
        <v>5.324054595158017</v>
      </c>
      <c r="P111" s="28"/>
    </row>
    <row r="112" spans="2:16" ht="12" customHeight="1">
      <c r="B112" s="18">
        <v>12</v>
      </c>
      <c r="C112" s="1">
        <f>C26+C68</f>
        <v>91997.4818</v>
      </c>
      <c r="D112" s="16">
        <f>F112+H112+J112+L112</f>
        <v>100.00000000000001</v>
      </c>
      <c r="E112" s="1">
        <f>E26+E68</f>
        <v>54337.6618</v>
      </c>
      <c r="F112" s="16">
        <f>E112/C112*100</f>
        <v>59.064292561973154</v>
      </c>
      <c r="G112" s="1">
        <f>G26+G68</f>
        <v>8385.0336</v>
      </c>
      <c r="H112" s="16">
        <f>G112/C112*100</f>
        <v>9.114416433950696</v>
      </c>
      <c r="I112" s="1">
        <f>I26+I68</f>
        <v>24432.3191</v>
      </c>
      <c r="J112" s="16">
        <f>I112/C112*100</f>
        <v>26.557595514532878</v>
      </c>
      <c r="K112" s="1">
        <f>K26+K68</f>
        <v>4842.4673</v>
      </c>
      <c r="L112" s="17">
        <f>K112/C112*100</f>
        <v>5.263695489543281</v>
      </c>
      <c r="P112" s="28"/>
    </row>
    <row r="113" spans="2:16" ht="12" customHeight="1">
      <c r="B113" s="19">
        <v>13</v>
      </c>
      <c r="C113" s="2">
        <v>91850.7094</v>
      </c>
      <c r="D113" s="17">
        <v>100</v>
      </c>
      <c r="E113" s="2">
        <v>54461.2885</v>
      </c>
      <c r="F113" s="17">
        <v>59.29326932340492</v>
      </c>
      <c r="G113" s="2">
        <v>8194.6647</v>
      </c>
      <c r="H113" s="17">
        <v>8.921721730327755</v>
      </c>
      <c r="I113" s="23">
        <v>24391.061</v>
      </c>
      <c r="J113" s="17">
        <v>26.555114445310966</v>
      </c>
      <c r="K113" s="2">
        <v>4803.6952</v>
      </c>
      <c r="L113" s="17">
        <v>5.229894500956353</v>
      </c>
      <c r="P113" s="28"/>
    </row>
    <row r="114" spans="2:16" ht="12" customHeight="1">
      <c r="B114" s="19">
        <v>14</v>
      </c>
      <c r="C114" s="2">
        <v>91664.2942</v>
      </c>
      <c r="D114" s="17">
        <v>100</v>
      </c>
      <c r="E114" s="2">
        <v>54658.3345</v>
      </c>
      <c r="F114" s="16">
        <v>59.62881728052404</v>
      </c>
      <c r="G114" s="1">
        <v>7991.9318</v>
      </c>
      <c r="H114" s="16">
        <v>8.718696707097976</v>
      </c>
      <c r="I114" s="1">
        <v>24230.8668</v>
      </c>
      <c r="J114" s="16">
        <v>26.434357032337243</v>
      </c>
      <c r="K114" s="1">
        <v>4783.1611</v>
      </c>
      <c r="L114" s="17">
        <v>5.218128980040737</v>
      </c>
      <c r="P114" s="28"/>
    </row>
    <row r="115" spans="2:16" ht="12" customHeight="1">
      <c r="B115" s="19">
        <v>15</v>
      </c>
      <c r="C115" s="2">
        <v>91462.4466</v>
      </c>
      <c r="D115" s="17">
        <v>100</v>
      </c>
      <c r="E115" s="2">
        <v>54771.3082</v>
      </c>
      <c r="F115" s="17">
        <v>59.88393076727515</v>
      </c>
      <c r="G115" s="2">
        <v>7830.1628</v>
      </c>
      <c r="H115" s="17">
        <v>8.561068603646998</v>
      </c>
      <c r="I115" s="2">
        <v>24013.6024</v>
      </c>
      <c r="J115" s="17">
        <v>26.255149837638392</v>
      </c>
      <c r="K115" s="2">
        <v>4847.3732</v>
      </c>
      <c r="L115" s="17">
        <v>5.299850791439467</v>
      </c>
      <c r="P115" s="28"/>
    </row>
    <row r="116" spans="2:16" ht="12" customHeight="1">
      <c r="B116" s="19">
        <v>16</v>
      </c>
      <c r="C116" s="2">
        <f>C30+C72</f>
        <v>91275.88579999999</v>
      </c>
      <c r="D116" s="17">
        <f>F116+H116+J116+L116</f>
        <v>100.00000000000001</v>
      </c>
      <c r="E116" s="2">
        <f>E30+E72</f>
        <v>55058.7359</v>
      </c>
      <c r="F116" s="17">
        <f>E116/C116*100</f>
        <v>60.32122878614672</v>
      </c>
      <c r="G116" s="2">
        <f>G30+G72</f>
        <v>7685.3787999999995</v>
      </c>
      <c r="H116" s="17">
        <f>G116/C116*100</f>
        <v>8.419944361690325</v>
      </c>
      <c r="I116" s="2">
        <f>I30+I72</f>
        <v>23736.4478</v>
      </c>
      <c r="J116" s="17">
        <f>I116/C116*100</f>
        <v>26.005168388078246</v>
      </c>
      <c r="K116" s="2">
        <f>K30+K72</f>
        <v>4795.3233</v>
      </c>
      <c r="L116" s="17">
        <f>K116/C116*100</f>
        <v>5.253658464084717</v>
      </c>
      <c r="P116" s="28"/>
    </row>
    <row r="117" spans="2:16" ht="12" customHeight="1">
      <c r="B117" s="19">
        <v>17</v>
      </c>
      <c r="C117" s="2">
        <f>C31+C73</f>
        <v>91126.2409</v>
      </c>
      <c r="D117" s="17">
        <f>F117+H117+J117+L117</f>
        <v>100</v>
      </c>
      <c r="E117" s="2">
        <f>E31+E73</f>
        <v>55294.0021</v>
      </c>
      <c r="F117" s="17">
        <f>E117/C117*100</f>
        <v>60.67846270612486</v>
      </c>
      <c r="G117" s="2">
        <f>G31+G73</f>
        <v>7557.7047999999995</v>
      </c>
      <c r="H117" s="17">
        <f>G117/C117*100</f>
        <v>8.293664618837578</v>
      </c>
      <c r="I117" s="2">
        <f>I31+I73</f>
        <v>23581.3883</v>
      </c>
      <c r="J117" s="17">
        <f>I117/C117*100</f>
        <v>25.87771433025281</v>
      </c>
      <c r="K117" s="2">
        <f>K31+K73</f>
        <v>4693.1457</v>
      </c>
      <c r="L117" s="17">
        <f>K117/C117*100</f>
        <v>5.150158344784746</v>
      </c>
      <c r="P117" s="28"/>
    </row>
    <row r="118" spans="2:16" ht="12" customHeight="1">
      <c r="B118" s="19">
        <v>18</v>
      </c>
      <c r="C118" s="2">
        <f>C32+C74</f>
        <v>91005.29999999999</v>
      </c>
      <c r="D118" s="17">
        <f>F118+H118+J118+L118</f>
        <v>100.00000000000001</v>
      </c>
      <c r="E118" s="2">
        <f>E32+E74</f>
        <v>55529.100000000006</v>
      </c>
      <c r="F118" s="17">
        <f>E118/C118*100</f>
        <v>61.01743524827676</v>
      </c>
      <c r="G118" s="2">
        <f>G32+G74</f>
        <v>7404.3</v>
      </c>
      <c r="H118" s="17">
        <f>G118/C118*100</f>
        <v>8.13611954468586</v>
      </c>
      <c r="I118" s="2">
        <f>I32+I74</f>
        <v>21988.399999999998</v>
      </c>
      <c r="J118" s="17">
        <f>I118/C118*100</f>
        <v>24.16166970495125</v>
      </c>
      <c r="K118" s="2">
        <f>K32+K74</f>
        <v>6083.5</v>
      </c>
      <c r="L118" s="17">
        <f>K118/C118*100</f>
        <v>6.6847755020861435</v>
      </c>
      <c r="P118" s="28"/>
    </row>
    <row r="119" spans="2:16" ht="12" customHeight="1">
      <c r="B119" s="19">
        <v>19</v>
      </c>
      <c r="C119" s="2">
        <f>C33+C75</f>
        <v>90857.95684499998</v>
      </c>
      <c r="D119" s="17">
        <f>F119+H119+J119+L119</f>
        <v>100.00000000000003</v>
      </c>
      <c r="E119" s="2">
        <f>E33+E75</f>
        <v>55709.171494</v>
      </c>
      <c r="F119" s="17">
        <f>E119/C119*100</f>
        <v>61.314576541752544</v>
      </c>
      <c r="G119" s="2">
        <f>G33+G75</f>
        <v>7249.229411999999</v>
      </c>
      <c r="H119" s="17">
        <f>G119/C119*100</f>
        <v>7.978640136457055</v>
      </c>
      <c r="I119" s="2">
        <f>I33+I75</f>
        <v>21901.519060000002</v>
      </c>
      <c r="J119" s="17">
        <f>I119/C119*100</f>
        <v>24.10522954787891</v>
      </c>
      <c r="K119" s="2">
        <f>K33+K75</f>
        <v>5998.036879</v>
      </c>
      <c r="L119" s="17">
        <f>K119/C119*100</f>
        <v>6.601553773911524</v>
      </c>
      <c r="P119" s="28"/>
    </row>
    <row r="120" spans="2:16" ht="12" customHeight="1">
      <c r="B120" s="19">
        <v>20</v>
      </c>
      <c r="C120" s="2">
        <v>90513.033803</v>
      </c>
      <c r="D120" s="17">
        <v>100.00110481326058</v>
      </c>
      <c r="E120" s="2">
        <v>55809.094649000006</v>
      </c>
      <c r="F120" s="17">
        <v>61.65862782863682</v>
      </c>
      <c r="G120" s="2">
        <v>7130.973404999999</v>
      </c>
      <c r="H120" s="17">
        <v>7.878393978617969</v>
      </c>
      <c r="I120" s="2">
        <v>21611.871779</v>
      </c>
      <c r="J120" s="17">
        <v>23.877082527183713</v>
      </c>
      <c r="K120" s="2">
        <v>5962.09397</v>
      </c>
      <c r="L120" s="17">
        <v>6.587000478822079</v>
      </c>
      <c r="P120" s="28"/>
    </row>
    <row r="121" spans="2:16" ht="12" customHeight="1">
      <c r="B121" s="19">
        <v>21</v>
      </c>
      <c r="C121" s="2">
        <v>90352.219607</v>
      </c>
      <c r="D121" s="17">
        <v>100</v>
      </c>
      <c r="E121" s="2">
        <v>55926.83524</v>
      </c>
      <c r="F121" s="17">
        <v>61.9</v>
      </c>
      <c r="G121" s="2">
        <v>7020.924012</v>
      </c>
      <c r="H121" s="17">
        <v>7.8</v>
      </c>
      <c r="I121" s="2">
        <v>20998.202305</v>
      </c>
      <c r="J121" s="17">
        <v>23.2</v>
      </c>
      <c r="K121" s="2">
        <v>6406.257916999999</v>
      </c>
      <c r="L121" s="17">
        <v>7.1</v>
      </c>
      <c r="P121" s="28"/>
    </row>
    <row r="122" spans="2:17" ht="12" customHeight="1">
      <c r="B122" s="19">
        <v>22</v>
      </c>
      <c r="C122" s="2">
        <v>90264.44484</v>
      </c>
      <c r="D122" s="17">
        <f>ROUND(C122/C122*100,1)</f>
        <v>100</v>
      </c>
      <c r="E122" s="2">
        <v>56020.007722</v>
      </c>
      <c r="F122" s="17">
        <f>ROUND(E122/C122*100,1)</f>
        <v>62.1</v>
      </c>
      <c r="G122" s="2">
        <v>6932.589010000001</v>
      </c>
      <c r="H122" s="17">
        <f>ROUND(G122/C122*100,1)</f>
        <v>7.7</v>
      </c>
      <c r="I122" s="2">
        <v>20948.993674</v>
      </c>
      <c r="J122" s="17">
        <f>ROUND(I122/C122*100,1)</f>
        <v>23.2</v>
      </c>
      <c r="K122" s="2">
        <v>6362.854356000001</v>
      </c>
      <c r="L122" s="17">
        <f>ROUND(K122/C122*100,1)</f>
        <v>7</v>
      </c>
      <c r="P122" s="28"/>
      <c r="Q122" s="20"/>
    </row>
    <row r="123" spans="2:17" ht="12" customHeight="1">
      <c r="B123" s="19">
        <v>23</v>
      </c>
      <c r="C123" s="2">
        <f aca="true" t="shared" si="5" ref="C123:C128">C37+C79</f>
        <v>90181.00327000002</v>
      </c>
      <c r="D123" s="17">
        <f>ROUND(100*C123/C123,1)</f>
        <v>100</v>
      </c>
      <c r="E123" s="2">
        <f aca="true" t="shared" si="6" ref="E123:E128">E37+E79</f>
        <v>56125.020770999996</v>
      </c>
      <c r="F123" s="17">
        <f>ROUND(100*E123/C123,1)</f>
        <v>62.2</v>
      </c>
      <c r="G123" s="2">
        <f aca="true" t="shared" si="7" ref="G123:G128">G37+G79</f>
        <v>6814.0900759999995</v>
      </c>
      <c r="H123" s="17">
        <f>ROUND(100*G123/C123,1)</f>
        <v>7.6</v>
      </c>
      <c r="I123" s="2">
        <f aca="true" t="shared" si="8" ref="I123:I128">I37+I79</f>
        <v>20915.877414</v>
      </c>
      <c r="J123" s="17">
        <f>ROUND(100*I123/C123,1)</f>
        <v>23.2</v>
      </c>
      <c r="K123" s="2">
        <f aca="true" t="shared" si="9" ref="K123:K128">K37+K79</f>
        <v>6326.015009</v>
      </c>
      <c r="L123" s="17">
        <f>ROUND(100*K123/C123,1)</f>
        <v>7</v>
      </c>
      <c r="P123" s="28"/>
      <c r="Q123" s="20"/>
    </row>
    <row r="124" spans="2:17" ht="12" customHeight="1">
      <c r="B124" s="19">
        <v>24</v>
      </c>
      <c r="C124" s="2">
        <f t="shared" si="5"/>
        <v>90088.9</v>
      </c>
      <c r="D124" s="17">
        <f>ROUND(100*C124/$C$124,1)</f>
        <v>100</v>
      </c>
      <c r="E124" s="2">
        <f t="shared" si="6"/>
        <v>56228.4</v>
      </c>
      <c r="F124" s="17">
        <f>ROUND(100*E124/$C$124,1)</f>
        <v>62.4</v>
      </c>
      <c r="G124" s="2">
        <f t="shared" si="7"/>
        <v>6713.7</v>
      </c>
      <c r="H124" s="17">
        <f>ROUND(100*G124/$C$124,1)</f>
        <v>7.5</v>
      </c>
      <c r="I124" s="2">
        <f t="shared" si="8"/>
        <v>20835.5</v>
      </c>
      <c r="J124" s="17">
        <f>ROUND(100*I124/$C$124,1)</f>
        <v>23.1</v>
      </c>
      <c r="K124" s="2">
        <f t="shared" si="9"/>
        <v>6311.299999999999</v>
      </c>
      <c r="L124" s="17">
        <f>ROUND(100*K124/$C$124,1)</f>
        <v>7</v>
      </c>
      <c r="P124" s="28"/>
      <c r="Q124" s="20"/>
    </row>
    <row r="125" spans="2:17" ht="12" customHeight="1">
      <c r="B125" s="19">
        <v>25</v>
      </c>
      <c r="C125" s="2">
        <f t="shared" si="5"/>
        <v>90018.3</v>
      </c>
      <c r="D125" s="17">
        <f>ROUND(100*C125/$C$125,1)</f>
        <v>100</v>
      </c>
      <c r="E125" s="2">
        <f t="shared" si="6"/>
        <v>56336.2</v>
      </c>
      <c r="F125" s="17">
        <f>ROUND(100*E125/$C$125,1)</f>
        <v>62.6</v>
      </c>
      <c r="G125" s="2">
        <f t="shared" si="7"/>
        <v>6620.299999999999</v>
      </c>
      <c r="H125" s="17">
        <f>ROUND(100*G125/$C$125,1)</f>
        <v>7.4</v>
      </c>
      <c r="I125" s="2">
        <f t="shared" si="8"/>
        <v>20827.2</v>
      </c>
      <c r="J125" s="17">
        <f>ROUND(100*I125/$C$125,1)</f>
        <v>23.1</v>
      </c>
      <c r="K125" s="2">
        <f t="shared" si="9"/>
        <v>6234.6</v>
      </c>
      <c r="L125" s="17">
        <f>ROUND(100*K125/$C$125,1)</f>
        <v>6.9</v>
      </c>
      <c r="P125" s="28"/>
      <c r="Q125" s="20"/>
    </row>
    <row r="126" spans="2:17" ht="12" customHeight="1">
      <c r="B126" s="19">
        <v>26</v>
      </c>
      <c r="C126" s="2">
        <f t="shared" si="5"/>
        <v>89982.4</v>
      </c>
      <c r="D126" s="17">
        <f>ROUND(100*C126/$C$126,1)</f>
        <v>100</v>
      </c>
      <c r="E126" s="2">
        <f t="shared" si="6"/>
        <v>56450.7</v>
      </c>
      <c r="F126" s="17">
        <f>ROUND(100*E126/$C$126,1)</f>
        <v>62.7</v>
      </c>
      <c r="G126" s="2">
        <f t="shared" si="7"/>
        <v>6518.1</v>
      </c>
      <c r="H126" s="17">
        <f>ROUND(100*G126/$C$126,1)</f>
        <v>7.2</v>
      </c>
      <c r="I126" s="2">
        <f t="shared" si="8"/>
        <v>20776.3</v>
      </c>
      <c r="J126" s="17">
        <f>ROUND(100*I126/$C$126,1)</f>
        <v>23.1</v>
      </c>
      <c r="K126" s="2">
        <f t="shared" si="9"/>
        <v>6237.4</v>
      </c>
      <c r="L126" s="17">
        <f>ROUND(100*K126/$C$126,1)</f>
        <v>6.9</v>
      </c>
      <c r="P126" s="28"/>
      <c r="Q126" s="20"/>
    </row>
    <row r="127" spans="2:17" ht="12" customHeight="1">
      <c r="B127" s="19">
        <v>27</v>
      </c>
      <c r="C127" s="2">
        <f t="shared" si="5"/>
        <v>89872.5</v>
      </c>
      <c r="D127" s="17">
        <f>ROUND(100*C127/$C$127,1)</f>
        <v>100</v>
      </c>
      <c r="E127" s="2">
        <f t="shared" si="6"/>
        <v>56556.5</v>
      </c>
      <c r="F127" s="17">
        <f>ROUND(100*E127/$C$127,1)</f>
        <v>62.9</v>
      </c>
      <c r="G127" s="2">
        <f t="shared" si="7"/>
        <v>6418.7</v>
      </c>
      <c r="H127" s="17">
        <f>ROUND(100*G127/$C$127,1)</f>
        <v>7.1</v>
      </c>
      <c r="I127" s="2">
        <f t="shared" si="8"/>
        <v>20682</v>
      </c>
      <c r="J127" s="17">
        <f>ROUND(100*I127/$C$127,1)</f>
        <v>23</v>
      </c>
      <c r="K127" s="2">
        <f t="shared" si="9"/>
        <v>6215.4</v>
      </c>
      <c r="L127" s="17">
        <f>ROUND(100*K127/$C$127,1)</f>
        <v>6.9</v>
      </c>
      <c r="P127" s="28"/>
      <c r="Q127" s="20"/>
    </row>
    <row r="128" spans="1:17" s="31" customFormat="1" ht="12" customHeight="1">
      <c r="A128" s="5"/>
      <c r="B128" s="19">
        <v>28</v>
      </c>
      <c r="C128" s="2">
        <f t="shared" si="5"/>
        <v>89696.3525239</v>
      </c>
      <c r="D128" s="17">
        <f>ROUND(100*C128/$C$128,1)</f>
        <v>100</v>
      </c>
      <c r="E128" s="2">
        <f t="shared" si="6"/>
        <v>56677.520265</v>
      </c>
      <c r="F128" s="17">
        <f>ROUND(100*E128/$C$128,1)</f>
        <v>63.2</v>
      </c>
      <c r="G128" s="2">
        <f t="shared" si="7"/>
        <v>6320.216998899999</v>
      </c>
      <c r="H128" s="17">
        <f>ROUND(100*G128/$C$128,1)</f>
        <v>7</v>
      </c>
      <c r="I128" s="2">
        <f t="shared" si="8"/>
        <v>20547.367041999998</v>
      </c>
      <c r="J128" s="17">
        <f>ROUND(100*I128/$C$128,1)</f>
        <v>22.9</v>
      </c>
      <c r="K128" s="2">
        <f t="shared" si="9"/>
        <v>6151.248218</v>
      </c>
      <c r="L128" s="17">
        <f>ROUND(100*K128/$C$128,1)</f>
        <v>6.9</v>
      </c>
      <c r="M128" s="5"/>
      <c r="N128" s="5"/>
      <c r="P128" s="32"/>
      <c r="Q128" s="33"/>
    </row>
    <row r="129" spans="1:17" s="31" customFormat="1" ht="12" customHeight="1">
      <c r="A129" s="5"/>
      <c r="B129" s="19">
        <v>29</v>
      </c>
      <c r="C129" s="2">
        <f>C42+C85</f>
        <v>89595.394896</v>
      </c>
      <c r="D129" s="17">
        <f>ROUND(100*C129/$C$128,1)</f>
        <v>99.9</v>
      </c>
      <c r="E129" s="2">
        <f>E42+E85</f>
        <v>56779.118298999994</v>
      </c>
      <c r="F129" s="17">
        <f>ROUND(100*E129/$C$129,1)</f>
        <v>63.4</v>
      </c>
      <c r="G129" s="2">
        <f>G42+G85</f>
        <v>6231.081266900001</v>
      </c>
      <c r="H129" s="17">
        <f>ROUND(100*G129/$C$129,1)</f>
        <v>7</v>
      </c>
      <c r="I129" s="2">
        <f>I42+I85</f>
        <v>20456.842653</v>
      </c>
      <c r="J129" s="17">
        <f>ROUND(100*I129/$C$129,1)</f>
        <v>22.8</v>
      </c>
      <c r="K129" s="2">
        <f>K42+K85</f>
        <v>6128.363101000002</v>
      </c>
      <c r="L129" s="17">
        <f>ROUND(100*K129/$C$129,1)</f>
        <v>6.8</v>
      </c>
      <c r="M129" s="5"/>
      <c r="N129" s="5"/>
      <c r="P129" s="32"/>
      <c r="Q129" s="33"/>
    </row>
    <row r="130" spans="1:17" s="31" customFormat="1" ht="12" customHeight="1">
      <c r="A130" s="5"/>
      <c r="B130" s="34">
        <v>30</v>
      </c>
      <c r="C130" s="35">
        <f>C44+C86</f>
        <v>89314.589271</v>
      </c>
      <c r="D130" s="36">
        <f>ROUND(100*C130/$C$128,1)</f>
        <v>99.6</v>
      </c>
      <c r="E130" s="35">
        <f>E44+E86</f>
        <v>56902.924493</v>
      </c>
      <c r="F130" s="36">
        <f>ROUND(100*E130/$C$130,1)</f>
        <v>63.7</v>
      </c>
      <c r="G130" s="35">
        <f>G44+G86</f>
        <v>6099.1144620000005</v>
      </c>
      <c r="H130" s="36">
        <f>ROUND(100*G130/$C$130,1)</f>
        <v>6.8</v>
      </c>
      <c r="I130" s="35">
        <f>I44+I86</f>
        <v>20188.913406</v>
      </c>
      <c r="J130" s="36">
        <f>ROUND(100*I130/$C$130,1)</f>
        <v>22.6</v>
      </c>
      <c r="K130" s="35">
        <f>K44+K86</f>
        <v>6123.6662129999995</v>
      </c>
      <c r="L130" s="36">
        <f>ROUND(100*K130/$C$130,1)</f>
        <v>6.9</v>
      </c>
      <c r="M130" s="5"/>
      <c r="N130" s="5"/>
      <c r="P130" s="32"/>
      <c r="Q130" s="33"/>
    </row>
    <row r="131" spans="2:12" ht="6" customHeight="1">
      <c r="B131" s="24"/>
      <c r="C131" s="25"/>
      <c r="D131" s="26"/>
      <c r="E131" s="25"/>
      <c r="F131" s="26"/>
      <c r="G131" s="25"/>
      <c r="H131" s="26"/>
      <c r="I131" s="25"/>
      <c r="J131" s="26"/>
      <c r="K131" s="25"/>
      <c r="L131" s="26"/>
    </row>
    <row r="132" spans="2:11" ht="9.75" customHeight="1">
      <c r="B132" s="29" t="s">
        <v>14</v>
      </c>
      <c r="C132" s="29" t="s">
        <v>20</v>
      </c>
      <c r="D132" s="27"/>
      <c r="E132" s="27"/>
      <c r="F132" s="27"/>
      <c r="G132" s="27"/>
      <c r="H132" s="27"/>
      <c r="I132" s="27"/>
      <c r="J132" s="27"/>
      <c r="K132" s="27"/>
    </row>
    <row r="133" spans="2:11" ht="9.75" customHeight="1">
      <c r="B133" s="29"/>
      <c r="C133" s="29" t="s">
        <v>15</v>
      </c>
      <c r="D133" s="27"/>
      <c r="E133" s="27"/>
      <c r="F133" s="27"/>
      <c r="G133" s="27"/>
      <c r="H133" s="27"/>
      <c r="I133" s="27"/>
      <c r="J133" s="27"/>
      <c r="K133" s="27"/>
    </row>
    <row r="134" spans="2:11" ht="9.75" customHeight="1">
      <c r="B134" s="29"/>
      <c r="C134" s="29" t="s">
        <v>16</v>
      </c>
      <c r="D134" s="27"/>
      <c r="E134" s="27"/>
      <c r="F134" s="27"/>
      <c r="G134" s="27"/>
      <c r="H134" s="27"/>
      <c r="I134" s="27"/>
      <c r="J134" s="27"/>
      <c r="K134" s="27"/>
    </row>
    <row r="135" spans="3:11" ht="9.75" customHeight="1">
      <c r="C135" s="30" t="s">
        <v>17</v>
      </c>
      <c r="D135" s="27"/>
      <c r="E135" s="27"/>
      <c r="F135" s="27"/>
      <c r="G135" s="27"/>
      <c r="H135" s="27"/>
      <c r="I135" s="27"/>
      <c r="J135" s="27"/>
      <c r="K135" s="27"/>
    </row>
    <row r="136" spans="3:11" ht="9.75" customHeight="1">
      <c r="C136" s="29" t="s">
        <v>18</v>
      </c>
      <c r="D136" s="27"/>
      <c r="E136" s="27"/>
      <c r="F136" s="27"/>
      <c r="G136" s="27"/>
      <c r="H136" s="27"/>
      <c r="I136" s="27"/>
      <c r="J136" s="27"/>
      <c r="K136" s="27"/>
    </row>
    <row r="137" spans="3:11" ht="9.75" customHeight="1">
      <c r="C137" s="29" t="s">
        <v>19</v>
      </c>
      <c r="D137" s="27"/>
      <c r="E137" s="27"/>
      <c r="F137" s="27"/>
      <c r="G137" s="27"/>
      <c r="H137" s="27"/>
      <c r="I137" s="27"/>
      <c r="J137" s="27"/>
      <c r="K137" s="27"/>
    </row>
  </sheetData>
  <sheetProtection/>
  <printOptions horizontalCentered="1"/>
  <pageMargins left="0.3937007874015748" right="0.3937007874015748" top="0.984251968503937" bottom="0.3937007874015748" header="0.5118110236220472" footer="0.5118110236220472"/>
  <pageSetup horizontalDpi="300" verticalDpi="300" orientation="portrait" paperSize="9" scale="97" r:id="rId1"/>
  <rowBreaks count="1" manualBreakCount="1">
    <brk id="86" max="13" man="1"/>
  </rowBreaks>
  <ignoredErrors>
    <ignoredError sqref="D112 F112 H112 J112 D116:D119 F116:F119 H116:H119 J116:J119 D125:E125 F124:F125 G125:I125 J124:J125 J123 H123:H124 F123 D123 E124 G124 I124 K125 E126:K127 D130 E128:J1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2018-09-05T07:52:42Z</cp:lastPrinted>
  <dcterms:created xsi:type="dcterms:W3CDTF">2000-08-22T04:56:37Z</dcterms:created>
  <dcterms:modified xsi:type="dcterms:W3CDTF">2019-10-24T01:07:27Z</dcterms:modified>
  <cp:category/>
  <cp:version/>
  <cp:contentType/>
  <cp:contentStatus/>
</cp:coreProperties>
</file>