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10" windowHeight="8280" activeTab="0"/>
  </bookViews>
  <sheets>
    <sheet name="表3-1-4" sheetId="1" r:id="rId1"/>
  </sheets>
  <definedNames>
    <definedName name="_xlnm.Print_Area" localSheetId="0">'表3-1-4'!$A$1:$M$69</definedName>
  </definedNames>
  <calcPr fullCalcOnLoad="1" refMode="R1C1"/>
</workbook>
</file>

<file path=xl/sharedStrings.xml><?xml version="1.0" encoding="utf-8"?>
<sst xmlns="http://schemas.openxmlformats.org/spreadsheetml/2006/main" count="88" uniqueCount="82">
  <si>
    <t>　表３－１－４　民有地の所有者数，面積</t>
  </si>
  <si>
    <t>面　　　　積</t>
  </si>
  <si>
    <t>所有者数構成比</t>
  </si>
  <si>
    <t>計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</si>
  <si>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</si>
  <si>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</si>
  <si>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</si>
  <si>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</si>
  <si>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</si>
  <si>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</si>
  <si>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</si>
  <si>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</si>
  <si>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</si>
  <si>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</si>
  <si>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</si>
  <si>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</si>
  <si>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</si>
  <si>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</si>
  <si>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</si>
  <si>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</si>
  <si>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</si>
  <si>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</si>
  <si>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</si>
  <si>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</si>
  <si>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</si>
  <si>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</si>
  <si>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</si>
  <si>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</si>
  <si>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</si>
  <si>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</si>
  <si>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</si>
  <si>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</si>
  <si>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</si>
  <si>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</si>
  <si>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</si>
  <si>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</si>
  <si>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</si>
  <si>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</si>
  <si>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</si>
  <si>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</si>
  <si>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</si>
  <si>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</si>
  <si>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</si>
  <si>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</si>
  <si>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</si>
  <si>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</si>
  <si>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</si>
  <si>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</si>
  <si>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</si>
  <si>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</si>
  <si>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</si>
  <si>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</si>
  <si>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</si>
  <si>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</si>
  <si>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</si>
  <si>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</si>
  <si>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　部　計</t>
  </si>
  <si>
    <t>西</t>
  </si>
  <si>
    <t>瑞　穂　町</t>
  </si>
  <si>
    <t>多</t>
  </si>
  <si>
    <t>日の出　町</t>
  </si>
  <si>
    <t>摩</t>
  </si>
  <si>
    <t>檜　原　村</t>
  </si>
  <si>
    <t>郡</t>
  </si>
  <si>
    <t>奥多摩　町</t>
  </si>
  <si>
    <t>西多摩郡計</t>
  </si>
  <si>
    <t>多摩地域計</t>
  </si>
  <si>
    <t>区部･多摩計</t>
  </si>
  <si>
    <t>区部･市部計</t>
  </si>
  <si>
    <t>西東京市</t>
  </si>
  <si>
    <t>個  人</t>
  </si>
  <si>
    <t>法  人</t>
  </si>
  <si>
    <t>個 人</t>
  </si>
  <si>
    <t>法 人</t>
  </si>
  <si>
    <t>所 有 者 数</t>
  </si>
  <si>
    <t>区　市　名</t>
  </si>
  <si>
    <t>面 積 構 成 比</t>
  </si>
  <si>
    <t>　     3 区部は区分所有に係る土地を除く。</t>
  </si>
  <si>
    <t>（単位：人、千㎡、％）</t>
  </si>
  <si>
    <t>　  　 2 面積は評価総地積（免税点未満を含む。）</t>
  </si>
  <si>
    <t>　     4 端数処理のため、各項の和と表示した計は、必ずしも一致しない。</t>
  </si>
  <si>
    <t>（注） 1 課税資料から作成（平成30年１月１日現在）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</si>
</sst>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\(??,???,??0\)"/>
    <numFmt numFmtId="187" formatCode="\(?,???,??0\)"/>
    <numFmt numFmtId="188" formatCode="\(???,??0\)"/>
    <numFmt numFmtId="189" formatCode="\(??,??0\)"/>
    <numFmt numFmtId="190" formatCode="\(????.?\)"/>
    <numFmt numFmtId="191" formatCode="\(????.0\)"/>
    <numFmt numFmtId="192" formatCode="#,##0,"/>
    <numFmt numFmtId="193" formatCode="#,##0_ "/>
    <numFmt numFmtId="194" formatCode="0_ "/>
    <numFmt numFmtId="195" formatCode="0_);[Red]\(0\)"/>
  </numFmts>
  <fonts count="4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distributed" vertical="center"/>
    </xf>
    <xf numFmtId="3" fontId="7" fillId="0" borderId="14" xfId="0" applyNumberFormat="1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distributed" vertical="center"/>
    </xf>
    <xf numFmtId="184" fontId="5" fillId="0" borderId="12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horizontal="distributed" vertical="center"/>
    </xf>
    <xf numFmtId="185" fontId="7" fillId="0" borderId="11" xfId="0" applyNumberFormat="1" applyFont="1" applyFill="1" applyBorder="1" applyAlignment="1">
      <alignment vertical="center"/>
    </xf>
    <xf numFmtId="185" fontId="7" fillId="0" borderId="16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92" fontId="7" fillId="0" borderId="14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18" xfId="0" applyNumberFormat="1" applyFont="1" applyFill="1" applyBorder="1" applyAlignment="1">
      <alignment vertical="center"/>
    </xf>
    <xf numFmtId="192" fontId="7" fillId="0" borderId="16" xfId="0" applyNumberFormat="1" applyFont="1" applyFill="1" applyBorder="1" applyAlignment="1">
      <alignment vertical="center"/>
    </xf>
    <xf numFmtId="192" fontId="7" fillId="0" borderId="19" xfId="0" applyNumberFormat="1" applyFont="1" applyFill="1" applyBorder="1" applyAlignment="1">
      <alignment vertical="center"/>
    </xf>
    <xf numFmtId="192" fontId="7" fillId="0" borderId="10" xfId="0" applyNumberFormat="1" applyFont="1" applyFill="1" applyBorder="1" applyAlignment="1">
      <alignment vertical="center"/>
    </xf>
    <xf numFmtId="192" fontId="7" fillId="0" borderId="12" xfId="0" applyNumberFormat="1" applyFont="1" applyFill="1" applyBorder="1" applyAlignment="1">
      <alignment vertical="center"/>
    </xf>
    <xf numFmtId="192" fontId="7" fillId="0" borderId="20" xfId="0" applyNumberFormat="1" applyFont="1" applyFill="1" applyBorder="1" applyAlignment="1">
      <alignment vertical="center"/>
    </xf>
    <xf numFmtId="192" fontId="7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92" fontId="7" fillId="0" borderId="21" xfId="0" applyNumberFormat="1" applyFont="1" applyFill="1" applyBorder="1" applyAlignment="1">
      <alignment vertical="center"/>
    </xf>
    <xf numFmtId="192" fontId="7" fillId="0" borderId="15" xfId="0" applyNumberFormat="1" applyFont="1" applyFill="1" applyBorder="1" applyAlignment="1">
      <alignment vertical="center"/>
    </xf>
    <xf numFmtId="192" fontId="7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9"/>
  <sheetViews>
    <sheetView showGridLines="0" tabSelected="1" zoomScale="70" zoomScaleNormal="70"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T67" sqref="N41:T67"/>
    </sheetView>
  </sheetViews>
  <sheetFormatPr defaultColWidth="9.140625" defaultRowHeight="12"/>
  <cols>
    <col min="1" max="1" width="3.7109375" style="2" customWidth="1"/>
    <col min="2" max="2" width="12.28125" style="1" customWidth="1"/>
    <col min="3" max="12" width="9.8515625" style="2" customWidth="1"/>
    <col min="13" max="16384" width="9.28125" style="2" customWidth="1"/>
  </cols>
  <sheetData>
    <row r="1" spans="1:12" ht="11.25" hidden="1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1.25" hidden="1"/>
    <row r="3" spans="10:12" ht="11.25">
      <c r="J3" s="43" t="s">
        <v>78</v>
      </c>
      <c r="K3" s="43"/>
      <c r="L3" s="43"/>
    </row>
    <row r="4" spans="1:12" ht="11.25" customHeight="1">
      <c r="A4" s="47" t="s">
        <v>75</v>
      </c>
      <c r="B4" s="48"/>
      <c r="C4" s="44" t="s">
        <v>74</v>
      </c>
      <c r="D4" s="46"/>
      <c r="E4" s="45"/>
      <c r="F4" s="8" t="s">
        <v>1</v>
      </c>
      <c r="G4" s="8"/>
      <c r="H4" s="8"/>
      <c r="I4" s="44" t="s">
        <v>2</v>
      </c>
      <c r="J4" s="45"/>
      <c r="K4" s="44" t="s">
        <v>76</v>
      </c>
      <c r="L4" s="45"/>
    </row>
    <row r="5" spans="1:12" ht="11.25" customHeight="1">
      <c r="A5" s="49"/>
      <c r="B5" s="50"/>
      <c r="C5" s="9" t="s">
        <v>70</v>
      </c>
      <c r="D5" s="9" t="s">
        <v>71</v>
      </c>
      <c r="E5" s="9" t="s">
        <v>3</v>
      </c>
      <c r="F5" s="9" t="s">
        <v>70</v>
      </c>
      <c r="G5" s="9" t="s">
        <v>71</v>
      </c>
      <c r="H5" s="9" t="s">
        <v>3</v>
      </c>
      <c r="I5" s="9" t="s">
        <v>72</v>
      </c>
      <c r="J5" s="9" t="s">
        <v>73</v>
      </c>
      <c r="K5" s="9" t="s">
        <v>72</v>
      </c>
      <c r="L5" s="10" t="s">
        <v>73</v>
      </c>
    </row>
    <row r="6" spans="1:12" ht="12.75" customHeight="1">
      <c r="A6" s="11"/>
      <c r="B6" s="12" t="s">
        <v>4</v>
      </c>
      <c r="C6" s="13">
        <v>5045</v>
      </c>
      <c r="D6" s="13">
        <v>3347</v>
      </c>
      <c r="E6" s="36">
        <f>C6+D6</f>
        <v>8392</v>
      </c>
      <c r="F6" s="38">
        <v>599.36914</v>
      </c>
      <c r="G6" s="13">
        <v>2976.98189</v>
      </c>
      <c r="H6" s="13">
        <f>F6+G6</f>
        <v>3576.35103</v>
      </c>
      <c r="I6" s="14">
        <f>C6/E6*100</f>
        <v>60.11677788369876</v>
      </c>
      <c r="J6" s="14">
        <f>D6/E6*100</f>
        <v>39.88322211630123</v>
      </c>
      <c r="K6" s="14">
        <f>F6/H6*100</f>
        <v>16.75923685824543</v>
      </c>
      <c r="L6" s="15">
        <f>G6/H6*100</f>
        <v>83.24076314175458</v>
      </c>
    </row>
    <row r="7" spans="1:12" ht="12.75" customHeight="1">
      <c r="A7" s="11"/>
      <c r="B7" s="12" t="s">
        <v>5</v>
      </c>
      <c r="C7" s="13">
        <v>8026</v>
      </c>
      <c r="D7" s="13">
        <v>4310</v>
      </c>
      <c r="E7" s="37">
        <f>C7+D7</f>
        <v>12336</v>
      </c>
      <c r="F7" s="38">
        <v>713.37096</v>
      </c>
      <c r="G7" s="13">
        <v>2411.73028</v>
      </c>
      <c r="H7" s="13">
        <f aca="true" t="shared" si="0" ref="H7:H27">F7+G7</f>
        <v>3125.10124</v>
      </c>
      <c r="I7" s="14">
        <f>C7/E7*100</f>
        <v>65.06160830090792</v>
      </c>
      <c r="J7" s="14">
        <f>D7/E7*100</f>
        <v>34.93839169909209</v>
      </c>
      <c r="K7" s="14">
        <f>F7/H7*100</f>
        <v>22.827131193996134</v>
      </c>
      <c r="L7" s="15">
        <f>G7/H7*100</f>
        <v>77.17286880600386</v>
      </c>
    </row>
    <row r="8" spans="1:12" ht="12.75" customHeight="1">
      <c r="A8" s="11"/>
      <c r="B8" s="12" t="s">
        <v>6</v>
      </c>
      <c r="C8" s="13">
        <v>13223</v>
      </c>
      <c r="D8" s="13">
        <v>5041</v>
      </c>
      <c r="E8" s="37">
        <f aca="true" t="shared" si="1" ref="E8:E27">C8+D8</f>
        <v>18264</v>
      </c>
      <c r="F8" s="38">
        <v>1915.66724</v>
      </c>
      <c r="G8" s="13">
        <v>6097.77581</v>
      </c>
      <c r="H8" s="13">
        <f t="shared" si="0"/>
        <v>8013.44305</v>
      </c>
      <c r="I8" s="14">
        <f aca="true" t="shared" si="2" ref="I8:I28">C8/E8*100</f>
        <v>72.39925536574682</v>
      </c>
      <c r="J8" s="14">
        <f aca="true" t="shared" si="3" ref="J8:J28">D8/E8*100</f>
        <v>27.60074463425318</v>
      </c>
      <c r="K8" s="14">
        <f aca="true" t="shared" si="4" ref="K8:K28">F8/H8*100</f>
        <v>23.905669860597563</v>
      </c>
      <c r="L8" s="15">
        <f aca="true" t="shared" si="5" ref="L8:L28">G8/H8*100</f>
        <v>76.09433013940244</v>
      </c>
    </row>
    <row r="9" spans="1:12" ht="12.75" customHeight="1">
      <c r="A9" s="11"/>
      <c r="B9" s="12" t="s">
        <v>7</v>
      </c>
      <c r="C9" s="13">
        <v>32955</v>
      </c>
      <c r="D9" s="13">
        <v>5262</v>
      </c>
      <c r="E9" s="37">
        <f t="shared" si="1"/>
        <v>38217</v>
      </c>
      <c r="F9" s="38">
        <v>4818.77133</v>
      </c>
      <c r="G9" s="13">
        <v>3741.49902</v>
      </c>
      <c r="H9" s="13">
        <f t="shared" si="0"/>
        <v>8560.270349999999</v>
      </c>
      <c r="I9" s="14">
        <f t="shared" si="2"/>
        <v>86.23125834052908</v>
      </c>
      <c r="J9" s="14">
        <f t="shared" si="3"/>
        <v>13.768741659470916</v>
      </c>
      <c r="K9" s="14">
        <f t="shared" si="4"/>
        <v>56.292279717544204</v>
      </c>
      <c r="L9" s="15">
        <f t="shared" si="5"/>
        <v>43.70772028245581</v>
      </c>
    </row>
    <row r="10" spans="1:12" ht="12.75" customHeight="1">
      <c r="A10" s="11"/>
      <c r="B10" s="12" t="s">
        <v>8</v>
      </c>
      <c r="C10" s="13">
        <v>25783</v>
      </c>
      <c r="D10" s="13">
        <v>2734</v>
      </c>
      <c r="E10" s="37">
        <f t="shared" si="1"/>
        <v>28517</v>
      </c>
      <c r="F10" s="38">
        <v>3291.69199</v>
      </c>
      <c r="G10" s="13">
        <v>1755.8089</v>
      </c>
      <c r="H10" s="13">
        <f t="shared" si="0"/>
        <v>5047.500889999999</v>
      </c>
      <c r="I10" s="14">
        <f t="shared" si="2"/>
        <v>90.41273626258021</v>
      </c>
      <c r="J10" s="14">
        <f t="shared" si="3"/>
        <v>9.587263737419786</v>
      </c>
      <c r="K10" s="14">
        <f t="shared" si="4"/>
        <v>65.21429241392369</v>
      </c>
      <c r="L10" s="15">
        <f t="shared" si="5"/>
        <v>34.78570758607633</v>
      </c>
    </row>
    <row r="11" spans="1:12" ht="12.75" customHeight="1">
      <c r="A11" s="11"/>
      <c r="B11" s="12" t="s">
        <v>10</v>
      </c>
      <c r="C11" s="13">
        <v>22509</v>
      </c>
      <c r="D11" s="13">
        <v>4453</v>
      </c>
      <c r="E11" s="37">
        <f t="shared" si="1"/>
        <v>26962</v>
      </c>
      <c r="F11" s="38">
        <v>2430.80224</v>
      </c>
      <c r="G11" s="13">
        <v>1889.02337</v>
      </c>
      <c r="H11" s="13">
        <f t="shared" si="0"/>
        <v>4319.82561</v>
      </c>
      <c r="I11" s="14">
        <f t="shared" si="2"/>
        <v>83.48416289592761</v>
      </c>
      <c r="J11" s="14">
        <f t="shared" si="3"/>
        <v>16.515837104072396</v>
      </c>
      <c r="K11" s="14">
        <f t="shared" si="4"/>
        <v>56.27084191484295</v>
      </c>
      <c r="L11" s="15">
        <f t="shared" si="5"/>
        <v>43.72915808515705</v>
      </c>
    </row>
    <row r="12" spans="1:12" ht="12.75" customHeight="1">
      <c r="A12" s="11" t="s">
        <v>9</v>
      </c>
      <c r="B12" s="12" t="s">
        <v>11</v>
      </c>
      <c r="C12" s="13">
        <v>29558</v>
      </c>
      <c r="D12" s="13">
        <v>3221</v>
      </c>
      <c r="E12" s="37">
        <f t="shared" si="1"/>
        <v>32779</v>
      </c>
      <c r="F12" s="38">
        <v>3919.42465</v>
      </c>
      <c r="G12" s="13">
        <v>2302.43493</v>
      </c>
      <c r="H12" s="13">
        <f t="shared" si="0"/>
        <v>6221.85958</v>
      </c>
      <c r="I12" s="14">
        <f t="shared" si="2"/>
        <v>90.1735867476128</v>
      </c>
      <c r="J12" s="14">
        <f t="shared" si="3"/>
        <v>9.8264132523872</v>
      </c>
      <c r="K12" s="14">
        <f t="shared" si="4"/>
        <v>62.9944247311348</v>
      </c>
      <c r="L12" s="15">
        <f t="shared" si="5"/>
        <v>37.00557526886519</v>
      </c>
    </row>
    <row r="13" spans="1:12" ht="12.75" customHeight="1">
      <c r="A13" s="11"/>
      <c r="B13" s="12" t="s">
        <v>12</v>
      </c>
      <c r="C13" s="13">
        <v>30030</v>
      </c>
      <c r="D13" s="13">
        <v>3995</v>
      </c>
      <c r="E13" s="37">
        <f t="shared" si="1"/>
        <v>34025</v>
      </c>
      <c r="F13" s="38">
        <v>3907.75984</v>
      </c>
      <c r="G13" s="13">
        <v>9218.70837</v>
      </c>
      <c r="H13" s="13">
        <f t="shared" si="0"/>
        <v>13126.46821</v>
      </c>
      <c r="I13" s="14">
        <f t="shared" si="2"/>
        <v>88.25863335782513</v>
      </c>
      <c r="J13" s="14">
        <f t="shared" si="3"/>
        <v>11.741366642174873</v>
      </c>
      <c r="K13" s="14">
        <f t="shared" si="4"/>
        <v>29.77007811608451</v>
      </c>
      <c r="L13" s="15">
        <f t="shared" si="5"/>
        <v>70.2299218839155</v>
      </c>
    </row>
    <row r="14" spans="1:12" ht="12.75" customHeight="1">
      <c r="A14" s="11"/>
      <c r="B14" s="12" t="s">
        <v>13</v>
      </c>
      <c r="C14" s="13">
        <v>41635</v>
      </c>
      <c r="D14" s="13">
        <v>3595</v>
      </c>
      <c r="E14" s="37">
        <f t="shared" si="1"/>
        <v>45230</v>
      </c>
      <c r="F14" s="38">
        <v>5811.45392</v>
      </c>
      <c r="G14" s="13">
        <v>6152.14183</v>
      </c>
      <c r="H14" s="13">
        <f t="shared" si="0"/>
        <v>11963.59575</v>
      </c>
      <c r="I14" s="14">
        <f t="shared" si="2"/>
        <v>92.05173557373425</v>
      </c>
      <c r="J14" s="14">
        <f t="shared" si="3"/>
        <v>7.9482644262657525</v>
      </c>
      <c r="K14" s="14">
        <f t="shared" si="4"/>
        <v>48.57614751819075</v>
      </c>
      <c r="L14" s="15">
        <f t="shared" si="5"/>
        <v>51.42385248180924</v>
      </c>
    </row>
    <row r="15" spans="1:12" ht="12.75" customHeight="1">
      <c r="A15" s="11"/>
      <c r="B15" s="12" t="s">
        <v>14</v>
      </c>
      <c r="C15" s="13">
        <v>36466</v>
      </c>
      <c r="D15" s="13">
        <v>2838</v>
      </c>
      <c r="E15" s="37">
        <f t="shared" si="1"/>
        <v>39304</v>
      </c>
      <c r="F15" s="38">
        <v>6173.7023</v>
      </c>
      <c r="G15" s="13">
        <v>2057.21945</v>
      </c>
      <c r="H15" s="13">
        <f t="shared" si="0"/>
        <v>8230.92175</v>
      </c>
      <c r="I15" s="14">
        <f t="shared" si="2"/>
        <v>92.77936087929982</v>
      </c>
      <c r="J15" s="14">
        <f t="shared" si="3"/>
        <v>7.2206391207001825</v>
      </c>
      <c r="K15" s="14">
        <f t="shared" si="4"/>
        <v>75.00620814430657</v>
      </c>
      <c r="L15" s="15">
        <f t="shared" si="5"/>
        <v>24.99379185569344</v>
      </c>
    </row>
    <row r="16" spans="1:12" ht="12.75" customHeight="1">
      <c r="A16" s="11"/>
      <c r="B16" s="12" t="s">
        <v>15</v>
      </c>
      <c r="C16" s="13">
        <v>90121</v>
      </c>
      <c r="D16" s="13">
        <v>6411</v>
      </c>
      <c r="E16" s="37">
        <f t="shared" si="1"/>
        <v>96532</v>
      </c>
      <c r="F16" s="38">
        <v>15790.87635</v>
      </c>
      <c r="G16" s="13">
        <v>7526.80064</v>
      </c>
      <c r="H16" s="13">
        <f t="shared" si="0"/>
        <v>23317.67699</v>
      </c>
      <c r="I16" s="14">
        <f t="shared" si="2"/>
        <v>93.35867898727884</v>
      </c>
      <c r="J16" s="14">
        <f t="shared" si="3"/>
        <v>6.64132101272117</v>
      </c>
      <c r="K16" s="14">
        <f t="shared" si="4"/>
        <v>67.72062395740392</v>
      </c>
      <c r="L16" s="15">
        <f t="shared" si="5"/>
        <v>32.279376042596084</v>
      </c>
    </row>
    <row r="17" spans="1:12" ht="12.75" customHeight="1">
      <c r="A17" s="11"/>
      <c r="B17" s="12" t="s">
        <v>16</v>
      </c>
      <c r="C17" s="13">
        <v>131237</v>
      </c>
      <c r="D17" s="13">
        <v>6463</v>
      </c>
      <c r="E17" s="37">
        <f t="shared" si="1"/>
        <v>137700</v>
      </c>
      <c r="F17" s="38">
        <v>26447.04665</v>
      </c>
      <c r="G17" s="13">
        <v>6616.89475</v>
      </c>
      <c r="H17" s="13">
        <f t="shared" si="0"/>
        <v>33063.9414</v>
      </c>
      <c r="I17" s="14">
        <f t="shared" si="2"/>
        <v>95.30646332607117</v>
      </c>
      <c r="J17" s="14">
        <f t="shared" si="3"/>
        <v>4.693536673928831</v>
      </c>
      <c r="K17" s="14">
        <f t="shared" si="4"/>
        <v>79.98758021631383</v>
      </c>
      <c r="L17" s="15">
        <f t="shared" si="5"/>
        <v>20.012419783686163</v>
      </c>
    </row>
    <row r="18" spans="1:12" ht="12.75" customHeight="1">
      <c r="A18" s="11"/>
      <c r="B18" s="12" t="s">
        <v>17</v>
      </c>
      <c r="C18" s="13">
        <v>24095</v>
      </c>
      <c r="D18" s="13">
        <v>4394</v>
      </c>
      <c r="E18" s="37">
        <f t="shared" si="1"/>
        <v>28489</v>
      </c>
      <c r="F18" s="38">
        <v>3888.0364</v>
      </c>
      <c r="G18" s="13">
        <v>3205.45301</v>
      </c>
      <c r="H18" s="13">
        <f t="shared" si="0"/>
        <v>7093.48941</v>
      </c>
      <c r="I18" s="14">
        <f t="shared" si="2"/>
        <v>84.57650321176594</v>
      </c>
      <c r="J18" s="14">
        <f t="shared" si="3"/>
        <v>15.423496788234056</v>
      </c>
      <c r="K18" s="14">
        <f t="shared" si="4"/>
        <v>54.81133720336378</v>
      </c>
      <c r="L18" s="15">
        <f t="shared" si="5"/>
        <v>45.18866279663622</v>
      </c>
    </row>
    <row r="19" spans="1:12" ht="12.75" customHeight="1">
      <c r="A19" s="11"/>
      <c r="B19" s="12" t="s">
        <v>18</v>
      </c>
      <c r="C19" s="13">
        <v>47936</v>
      </c>
      <c r="D19" s="13">
        <v>3132</v>
      </c>
      <c r="E19" s="37">
        <f t="shared" si="1"/>
        <v>51068</v>
      </c>
      <c r="F19" s="38">
        <v>7574.89101</v>
      </c>
      <c r="G19" s="13">
        <v>1852.63179</v>
      </c>
      <c r="H19" s="13">
        <f t="shared" si="0"/>
        <v>9427.5228</v>
      </c>
      <c r="I19" s="14">
        <f t="shared" si="2"/>
        <v>93.86700086159631</v>
      </c>
      <c r="J19" s="14">
        <f t="shared" si="3"/>
        <v>6.132999138403697</v>
      </c>
      <c r="K19" s="14">
        <f t="shared" si="4"/>
        <v>80.348689371507</v>
      </c>
      <c r="L19" s="15">
        <f t="shared" si="5"/>
        <v>19.651310628492986</v>
      </c>
    </row>
    <row r="20" spans="1:12" ht="12.75" customHeight="1">
      <c r="A20" s="11"/>
      <c r="B20" s="12" t="s">
        <v>19</v>
      </c>
      <c r="C20" s="13">
        <v>93840</v>
      </c>
      <c r="D20" s="13">
        <v>4251</v>
      </c>
      <c r="E20" s="37">
        <f t="shared" si="1"/>
        <v>98091</v>
      </c>
      <c r="F20" s="38">
        <v>17706.79063</v>
      </c>
      <c r="G20" s="13">
        <v>3054.0173</v>
      </c>
      <c r="H20" s="13">
        <f t="shared" si="0"/>
        <v>20760.80793</v>
      </c>
      <c r="I20" s="14">
        <f t="shared" si="2"/>
        <v>95.6662690766737</v>
      </c>
      <c r="J20" s="14">
        <f t="shared" si="3"/>
        <v>4.333730923326299</v>
      </c>
      <c r="K20" s="14">
        <f t="shared" si="4"/>
        <v>85.28950650525093</v>
      </c>
      <c r="L20" s="15">
        <f t="shared" si="5"/>
        <v>14.710493494749075</v>
      </c>
    </row>
    <row r="21" spans="1:12" ht="12.75" customHeight="1">
      <c r="A21" s="11"/>
      <c r="B21" s="12" t="s">
        <v>20</v>
      </c>
      <c r="C21" s="13">
        <v>35413</v>
      </c>
      <c r="D21" s="13">
        <v>3373</v>
      </c>
      <c r="E21" s="37">
        <f t="shared" si="1"/>
        <v>38786</v>
      </c>
      <c r="F21" s="38">
        <v>5269.74102</v>
      </c>
      <c r="G21" s="13">
        <v>2105.84385</v>
      </c>
      <c r="H21" s="13">
        <f t="shared" si="0"/>
        <v>7375.584870000001</v>
      </c>
      <c r="I21" s="14">
        <f t="shared" si="2"/>
        <v>91.30356314133967</v>
      </c>
      <c r="J21" s="14">
        <f t="shared" si="3"/>
        <v>8.696436858660341</v>
      </c>
      <c r="K21" s="14">
        <f t="shared" si="4"/>
        <v>71.44844934853282</v>
      </c>
      <c r="L21" s="15">
        <f t="shared" si="5"/>
        <v>28.551550651467185</v>
      </c>
    </row>
    <row r="22" spans="1:12" ht="12.75" customHeight="1">
      <c r="A22" s="11" t="s">
        <v>21</v>
      </c>
      <c r="B22" s="12" t="s">
        <v>22</v>
      </c>
      <c r="C22" s="13">
        <v>40213</v>
      </c>
      <c r="D22" s="13">
        <v>2527</v>
      </c>
      <c r="E22" s="37">
        <f t="shared" si="1"/>
        <v>42740</v>
      </c>
      <c r="F22" s="38">
        <v>6001.80383</v>
      </c>
      <c r="G22" s="13">
        <v>3626.76329</v>
      </c>
      <c r="H22" s="13">
        <f t="shared" si="0"/>
        <v>9628.56712</v>
      </c>
      <c r="I22" s="14">
        <f t="shared" si="2"/>
        <v>94.08750584932147</v>
      </c>
      <c r="J22" s="14">
        <f t="shared" si="3"/>
        <v>5.912494150678521</v>
      </c>
      <c r="K22" s="14">
        <f t="shared" si="4"/>
        <v>62.3333020915785</v>
      </c>
      <c r="L22" s="15">
        <f t="shared" si="5"/>
        <v>37.6666979084215</v>
      </c>
    </row>
    <row r="23" spans="1:12" ht="12.75" customHeight="1">
      <c r="A23" s="11"/>
      <c r="B23" s="12" t="s">
        <v>23</v>
      </c>
      <c r="C23" s="13">
        <v>24207</v>
      </c>
      <c r="D23" s="13">
        <v>1926</v>
      </c>
      <c r="E23" s="37">
        <f t="shared" si="1"/>
        <v>26133</v>
      </c>
      <c r="F23" s="38">
        <v>3480.0756</v>
      </c>
      <c r="G23" s="13">
        <v>1761.03888</v>
      </c>
      <c r="H23" s="13">
        <f t="shared" si="0"/>
        <v>5241.11448</v>
      </c>
      <c r="I23" s="14">
        <f t="shared" si="2"/>
        <v>92.63000803581679</v>
      </c>
      <c r="J23" s="14">
        <f t="shared" si="3"/>
        <v>7.369991964183216</v>
      </c>
      <c r="K23" s="14">
        <f t="shared" si="4"/>
        <v>66.39953416930516</v>
      </c>
      <c r="L23" s="15">
        <f t="shared" si="5"/>
        <v>33.600465830694844</v>
      </c>
    </row>
    <row r="24" spans="1:12" ht="12.75" customHeight="1">
      <c r="A24" s="11"/>
      <c r="B24" s="12" t="s">
        <v>24</v>
      </c>
      <c r="C24" s="13">
        <v>64131</v>
      </c>
      <c r="D24" s="13">
        <v>3869</v>
      </c>
      <c r="E24" s="37">
        <f t="shared" si="1"/>
        <v>68000</v>
      </c>
      <c r="F24" s="38">
        <v>11768.05839</v>
      </c>
      <c r="G24" s="13">
        <v>4507.75657</v>
      </c>
      <c r="H24" s="13">
        <f t="shared" si="0"/>
        <v>16275.81496</v>
      </c>
      <c r="I24" s="14">
        <f t="shared" si="2"/>
        <v>94.31029411764705</v>
      </c>
      <c r="J24" s="14">
        <f t="shared" si="3"/>
        <v>5.689705882352941</v>
      </c>
      <c r="K24" s="14">
        <f t="shared" si="4"/>
        <v>72.30395785969294</v>
      </c>
      <c r="L24" s="15">
        <f t="shared" si="5"/>
        <v>27.696042140307053</v>
      </c>
    </row>
    <row r="25" spans="1:12" ht="12.75" customHeight="1">
      <c r="A25" s="11"/>
      <c r="B25" s="12" t="s">
        <v>25</v>
      </c>
      <c r="C25" s="13">
        <v>121553</v>
      </c>
      <c r="D25" s="13">
        <v>4059</v>
      </c>
      <c r="E25" s="37">
        <f t="shared" si="1"/>
        <v>125612</v>
      </c>
      <c r="F25" s="38">
        <v>25574.08781</v>
      </c>
      <c r="G25" s="13">
        <v>3516.89528</v>
      </c>
      <c r="H25" s="13">
        <f t="shared" si="0"/>
        <v>29090.98309</v>
      </c>
      <c r="I25" s="14">
        <f t="shared" si="2"/>
        <v>96.76862083240455</v>
      </c>
      <c r="J25" s="14">
        <f t="shared" si="3"/>
        <v>3.231379167595453</v>
      </c>
      <c r="K25" s="14">
        <f t="shared" si="4"/>
        <v>87.91070322677086</v>
      </c>
      <c r="L25" s="15">
        <f t="shared" si="5"/>
        <v>12.089296773229123</v>
      </c>
    </row>
    <row r="26" spans="1:12" ht="12.75" customHeight="1">
      <c r="A26" s="11"/>
      <c r="B26" s="12" t="s">
        <v>26</v>
      </c>
      <c r="C26" s="13">
        <v>102449</v>
      </c>
      <c r="D26" s="13">
        <v>4776</v>
      </c>
      <c r="E26" s="37">
        <f t="shared" si="1"/>
        <v>107225</v>
      </c>
      <c r="F26" s="38">
        <v>20901.65434</v>
      </c>
      <c r="G26" s="13">
        <v>5864.06216</v>
      </c>
      <c r="H26" s="13">
        <f t="shared" si="0"/>
        <v>26765.716500000002</v>
      </c>
      <c r="I26" s="14">
        <f t="shared" si="2"/>
        <v>95.54581487526231</v>
      </c>
      <c r="J26" s="14">
        <f t="shared" si="3"/>
        <v>4.454185124737701</v>
      </c>
      <c r="K26" s="14">
        <f t="shared" si="4"/>
        <v>78.09114446833509</v>
      </c>
      <c r="L26" s="15">
        <f t="shared" si="5"/>
        <v>21.90885553166492</v>
      </c>
    </row>
    <row r="27" spans="1:12" ht="12.75" customHeight="1">
      <c r="A27" s="11"/>
      <c r="B27" s="12" t="s">
        <v>27</v>
      </c>
      <c r="C27" s="13">
        <v>71978</v>
      </c>
      <c r="D27" s="13">
        <v>3358</v>
      </c>
      <c r="E27" s="37">
        <f t="shared" si="1"/>
        <v>75336</v>
      </c>
      <c r="F27" s="38">
        <v>13018.49465</v>
      </c>
      <c r="G27" s="13">
        <v>3234.61211</v>
      </c>
      <c r="H27" s="13">
        <f t="shared" si="0"/>
        <v>16253.10676</v>
      </c>
      <c r="I27" s="14">
        <f t="shared" si="2"/>
        <v>95.54263565891473</v>
      </c>
      <c r="J27" s="14">
        <f t="shared" si="3"/>
        <v>4.457364341085271</v>
      </c>
      <c r="K27" s="14">
        <f t="shared" si="4"/>
        <v>80.09849958064264</v>
      </c>
      <c r="L27" s="15">
        <f t="shared" si="5"/>
        <v>19.90150041935736</v>
      </c>
    </row>
    <row r="28" spans="1:12" ht="12.75" customHeight="1">
      <c r="A28" s="11"/>
      <c r="B28" s="16" t="s">
        <v>28</v>
      </c>
      <c r="C28" s="13">
        <v>96149</v>
      </c>
      <c r="D28" s="13">
        <v>4457</v>
      </c>
      <c r="E28" s="37">
        <f>C28+D28</f>
        <v>100606</v>
      </c>
      <c r="F28" s="38">
        <v>17553.35539</v>
      </c>
      <c r="G28" s="13">
        <v>4888.17269</v>
      </c>
      <c r="H28" s="13">
        <f aca="true" t="shared" si="6" ref="H28:H55">F28+G28</f>
        <v>22441.52808</v>
      </c>
      <c r="I28" s="14">
        <f t="shared" si="2"/>
        <v>95.56984672882332</v>
      </c>
      <c r="J28" s="14">
        <f t="shared" si="3"/>
        <v>4.430153271176669</v>
      </c>
      <c r="K28" s="14">
        <f t="shared" si="4"/>
        <v>78.2181825026596</v>
      </c>
      <c r="L28" s="15">
        <f t="shared" si="5"/>
        <v>21.781817497340406</v>
      </c>
    </row>
    <row r="29" spans="1:12" ht="12.75" customHeight="1">
      <c r="A29" s="17"/>
      <c r="B29" s="16" t="s">
        <v>29</v>
      </c>
      <c r="C29" s="18">
        <f>SUM(C6:C28)</f>
        <v>1188552</v>
      </c>
      <c r="D29" s="24">
        <f>SUM(D6:D28)</f>
        <v>91792</v>
      </c>
      <c r="E29" s="18">
        <f>C29+D29</f>
        <v>1280344</v>
      </c>
      <c r="F29" s="26">
        <f>SUM(F6:F28)</f>
        <v>208556.92568000001</v>
      </c>
      <c r="G29" s="18">
        <f>SUM(G6:G28)</f>
        <v>90364.26617</v>
      </c>
      <c r="H29" s="18">
        <f>F29+G29</f>
        <v>298921.19185</v>
      </c>
      <c r="I29" s="20">
        <f>C29/E29*100</f>
        <v>92.83067675562192</v>
      </c>
      <c r="J29" s="20">
        <f>D29/E29*100</f>
        <v>7.169323244378073</v>
      </c>
      <c r="K29" s="20">
        <f>F29/H29*100</f>
        <v>69.76986957306622</v>
      </c>
      <c r="L29" s="21">
        <f>G29/H29*100</f>
        <v>30.230130426933798</v>
      </c>
    </row>
    <row r="30" spans="1:12" ht="12.75" customHeight="1">
      <c r="A30" s="11"/>
      <c r="B30" s="12" t="s">
        <v>30</v>
      </c>
      <c r="C30" s="13">
        <v>121303</v>
      </c>
      <c r="D30" s="13">
        <v>4054</v>
      </c>
      <c r="E30" s="37">
        <f aca="true" t="shared" si="7" ref="E30:E63">C30+D30</f>
        <v>125357</v>
      </c>
      <c r="F30" s="39">
        <v>63193588.94</v>
      </c>
      <c r="G30" s="32">
        <v>27244347.23</v>
      </c>
      <c r="H30" s="27">
        <f t="shared" si="6"/>
        <v>90437936.17</v>
      </c>
      <c r="I30" s="14">
        <f aca="true" t="shared" si="8" ref="I30:I63">C30/E30*100</f>
        <v>96.76603620061105</v>
      </c>
      <c r="J30" s="14">
        <f aca="true" t="shared" si="9" ref="J30:J63">D30/E30*100</f>
        <v>3.2339637993889454</v>
      </c>
      <c r="K30" s="14">
        <f aca="true" t="shared" si="10" ref="K30:K64">F30/H30*100</f>
        <v>69.87508960975441</v>
      </c>
      <c r="L30" s="15">
        <f aca="true" t="shared" si="11" ref="L30:L63">G30/H30*100</f>
        <v>30.124910390245585</v>
      </c>
    </row>
    <row r="31" spans="1:12" ht="12.75" customHeight="1">
      <c r="A31" s="11"/>
      <c r="B31" s="12" t="s">
        <v>31</v>
      </c>
      <c r="C31" s="13">
        <v>30577</v>
      </c>
      <c r="D31" s="13">
        <v>1285</v>
      </c>
      <c r="E31" s="37">
        <f t="shared" si="7"/>
        <v>31862</v>
      </c>
      <c r="F31" s="28">
        <v>10441442.92</v>
      </c>
      <c r="G31" s="40">
        <v>3455235.35</v>
      </c>
      <c r="H31" s="27">
        <f t="shared" si="6"/>
        <v>13896678.27</v>
      </c>
      <c r="I31" s="14">
        <f t="shared" si="8"/>
        <v>95.96698261251649</v>
      </c>
      <c r="J31" s="14">
        <f t="shared" si="9"/>
        <v>4.033017387483523</v>
      </c>
      <c r="K31" s="14">
        <f t="shared" si="10"/>
        <v>75.13624995219811</v>
      </c>
      <c r="L31" s="15">
        <f t="shared" si="11"/>
        <v>24.86375004780189</v>
      </c>
    </row>
    <row r="32" spans="1:12" ht="12.75" customHeight="1">
      <c r="A32" s="11"/>
      <c r="B32" s="12" t="s">
        <v>32</v>
      </c>
      <c r="C32" s="13">
        <v>22021</v>
      </c>
      <c r="D32" s="13">
        <v>1033</v>
      </c>
      <c r="E32" s="37">
        <f t="shared" si="7"/>
        <v>23054</v>
      </c>
      <c r="F32" s="28">
        <v>5426335.25</v>
      </c>
      <c r="G32" s="40">
        <v>1352732.67</v>
      </c>
      <c r="H32" s="27">
        <f t="shared" si="6"/>
        <v>6779067.92</v>
      </c>
      <c r="I32" s="14">
        <f t="shared" si="8"/>
        <v>95.51921575431595</v>
      </c>
      <c r="J32" s="14">
        <f t="shared" si="9"/>
        <v>4.480784245684046</v>
      </c>
      <c r="K32" s="14">
        <f t="shared" si="10"/>
        <v>80.04544745732537</v>
      </c>
      <c r="L32" s="15">
        <f t="shared" si="11"/>
        <v>19.954552542674627</v>
      </c>
    </row>
    <row r="33" spans="1:12" ht="12.75" customHeight="1">
      <c r="A33" s="11"/>
      <c r="B33" s="12" t="s">
        <v>33</v>
      </c>
      <c r="C33" s="13">
        <v>32104</v>
      </c>
      <c r="D33" s="13">
        <v>1038</v>
      </c>
      <c r="E33" s="37">
        <f t="shared" si="7"/>
        <v>33142</v>
      </c>
      <c r="F33" s="28">
        <v>8763496.42</v>
      </c>
      <c r="G33" s="40">
        <v>1545440.85</v>
      </c>
      <c r="H33" s="27">
        <f t="shared" si="6"/>
        <v>10308937.27</v>
      </c>
      <c r="I33" s="14">
        <f t="shared" si="8"/>
        <v>96.86802244885644</v>
      </c>
      <c r="J33" s="14">
        <f t="shared" si="9"/>
        <v>3.1319775511435637</v>
      </c>
      <c r="K33" s="14">
        <f t="shared" si="10"/>
        <v>85.00872777160667</v>
      </c>
      <c r="L33" s="15">
        <f t="shared" si="11"/>
        <v>14.991272228393338</v>
      </c>
    </row>
    <row r="34" spans="1:12" ht="12.75" customHeight="1">
      <c r="A34" s="11"/>
      <c r="B34" s="12" t="s">
        <v>34</v>
      </c>
      <c r="C34" s="13">
        <v>35771</v>
      </c>
      <c r="D34" s="13">
        <v>1220</v>
      </c>
      <c r="E34" s="37">
        <f t="shared" si="7"/>
        <v>36991</v>
      </c>
      <c r="F34" s="28">
        <v>41482943.48000002</v>
      </c>
      <c r="G34" s="40">
        <v>18879502.640000004</v>
      </c>
      <c r="H34" s="27">
        <f t="shared" si="6"/>
        <v>60362446.12000002</v>
      </c>
      <c r="I34" s="14">
        <f t="shared" si="8"/>
        <v>96.70190046227461</v>
      </c>
      <c r="J34" s="14">
        <f t="shared" si="9"/>
        <v>3.2980995377253928</v>
      </c>
      <c r="K34" s="14">
        <f t="shared" si="10"/>
        <v>68.72309879147754</v>
      </c>
      <c r="L34" s="15">
        <f t="shared" si="11"/>
        <v>31.276901208522457</v>
      </c>
    </row>
    <row r="35" spans="1:12" ht="12.75" customHeight="1">
      <c r="A35" s="11"/>
      <c r="B35" s="12" t="s">
        <v>35</v>
      </c>
      <c r="C35" s="13">
        <v>44449</v>
      </c>
      <c r="D35" s="13">
        <v>1423</v>
      </c>
      <c r="E35" s="37">
        <f t="shared" si="7"/>
        <v>45872</v>
      </c>
      <c r="F35" s="28">
        <v>11130242.46</v>
      </c>
      <c r="G35" s="40">
        <v>4000693.4299999997</v>
      </c>
      <c r="H35" s="27">
        <f t="shared" si="6"/>
        <v>15130935.89</v>
      </c>
      <c r="I35" s="14">
        <f t="shared" si="8"/>
        <v>96.89788978025811</v>
      </c>
      <c r="J35" s="14">
        <f t="shared" si="9"/>
        <v>3.1021102197418906</v>
      </c>
      <c r="K35" s="14">
        <f t="shared" si="10"/>
        <v>73.55951106339663</v>
      </c>
      <c r="L35" s="15">
        <f t="shared" si="11"/>
        <v>26.440488936603373</v>
      </c>
    </row>
    <row r="36" spans="1:12" ht="12.75" customHeight="1">
      <c r="A36" s="11"/>
      <c r="B36" s="12" t="s">
        <v>36</v>
      </c>
      <c r="C36" s="13">
        <v>20973</v>
      </c>
      <c r="D36" s="13">
        <v>840</v>
      </c>
      <c r="E36" s="37">
        <f t="shared" si="7"/>
        <v>21813</v>
      </c>
      <c r="F36" s="28">
        <v>5877636.390000001</v>
      </c>
      <c r="G36" s="40">
        <v>3229178.58</v>
      </c>
      <c r="H36" s="27">
        <f t="shared" si="6"/>
        <v>9106814.97</v>
      </c>
      <c r="I36" s="14">
        <f t="shared" si="8"/>
        <v>96.14908540778436</v>
      </c>
      <c r="J36" s="14">
        <f t="shared" si="9"/>
        <v>3.850914592215651</v>
      </c>
      <c r="K36" s="14">
        <f t="shared" si="10"/>
        <v>64.54107620899649</v>
      </c>
      <c r="L36" s="15">
        <f t="shared" si="11"/>
        <v>35.458923791003514</v>
      </c>
    </row>
    <row r="37" spans="1:12" ht="12.75" customHeight="1">
      <c r="A37" s="11" t="s">
        <v>38</v>
      </c>
      <c r="B37" s="12" t="s">
        <v>37</v>
      </c>
      <c r="C37" s="13">
        <v>37214</v>
      </c>
      <c r="D37" s="13">
        <v>1321</v>
      </c>
      <c r="E37" s="37">
        <f t="shared" si="7"/>
        <v>38535</v>
      </c>
      <c r="F37" s="28">
        <v>9888515.66</v>
      </c>
      <c r="G37" s="40">
        <v>2123561.48</v>
      </c>
      <c r="H37" s="27">
        <f t="shared" si="6"/>
        <v>12012077.14</v>
      </c>
      <c r="I37" s="14">
        <f t="shared" si="8"/>
        <v>96.57194758012196</v>
      </c>
      <c r="J37" s="14">
        <f t="shared" si="9"/>
        <v>3.4280524198780333</v>
      </c>
      <c r="K37" s="14">
        <f t="shared" si="10"/>
        <v>82.32144653043744</v>
      </c>
      <c r="L37" s="15">
        <f t="shared" si="11"/>
        <v>17.678553469562548</v>
      </c>
    </row>
    <row r="38" spans="1:12" ht="12.75" customHeight="1">
      <c r="A38" s="11"/>
      <c r="B38" s="12" t="s">
        <v>39</v>
      </c>
      <c r="C38" s="13">
        <v>100247</v>
      </c>
      <c r="D38" s="13">
        <v>2868</v>
      </c>
      <c r="E38" s="37">
        <f t="shared" si="7"/>
        <v>103115</v>
      </c>
      <c r="F38" s="28">
        <v>34426852.480000004</v>
      </c>
      <c r="G38" s="40">
        <v>7507515.449999999</v>
      </c>
      <c r="H38" s="27">
        <f t="shared" si="6"/>
        <v>41934367.93000001</v>
      </c>
      <c r="I38" s="14">
        <f t="shared" si="8"/>
        <v>97.21863938321292</v>
      </c>
      <c r="J38" s="14">
        <f t="shared" si="9"/>
        <v>2.781360616787082</v>
      </c>
      <c r="K38" s="14">
        <f t="shared" si="10"/>
        <v>82.09698674239681</v>
      </c>
      <c r="L38" s="15">
        <f t="shared" si="11"/>
        <v>17.903013257603185</v>
      </c>
    </row>
    <row r="39" spans="1:12" ht="12.75" customHeight="1">
      <c r="A39" s="11"/>
      <c r="B39" s="12" t="s">
        <v>40</v>
      </c>
      <c r="C39" s="13">
        <v>23462</v>
      </c>
      <c r="D39" s="13">
        <v>742</v>
      </c>
      <c r="E39" s="37">
        <f t="shared" si="7"/>
        <v>24204</v>
      </c>
      <c r="F39" s="28">
        <v>5792645.46</v>
      </c>
      <c r="G39" s="40">
        <v>879798.21</v>
      </c>
      <c r="H39" s="27">
        <f t="shared" si="6"/>
        <v>6672443.67</v>
      </c>
      <c r="I39" s="14">
        <f t="shared" si="8"/>
        <v>96.93439100975046</v>
      </c>
      <c r="J39" s="14">
        <f t="shared" si="9"/>
        <v>3.0656089902495456</v>
      </c>
      <c r="K39" s="14">
        <f t="shared" si="10"/>
        <v>86.81445279252542</v>
      </c>
      <c r="L39" s="15">
        <f t="shared" si="11"/>
        <v>13.185547207474588</v>
      </c>
    </row>
    <row r="40" spans="1:12" ht="12.75" customHeight="1">
      <c r="A40" s="11"/>
      <c r="B40" s="12" t="s">
        <v>41</v>
      </c>
      <c r="C40" s="13">
        <v>47938</v>
      </c>
      <c r="D40" s="13">
        <v>1646</v>
      </c>
      <c r="E40" s="37">
        <f t="shared" si="7"/>
        <v>49584</v>
      </c>
      <c r="F40" s="28">
        <v>10465817.249999998</v>
      </c>
      <c r="G40" s="40">
        <v>2675263.87</v>
      </c>
      <c r="H40" s="27">
        <f t="shared" si="6"/>
        <v>13141081.119999997</v>
      </c>
      <c r="I40" s="14">
        <f t="shared" si="8"/>
        <v>96.68038076798967</v>
      </c>
      <c r="J40" s="14">
        <f t="shared" si="9"/>
        <v>3.3196192320103255</v>
      </c>
      <c r="K40" s="14">
        <f t="shared" si="10"/>
        <v>79.64198040046799</v>
      </c>
      <c r="L40" s="15">
        <f t="shared" si="11"/>
        <v>20.35801959953201</v>
      </c>
    </row>
    <row r="41" spans="1:12" ht="12.75" customHeight="1">
      <c r="A41" s="11"/>
      <c r="B41" s="12" t="s">
        <v>42</v>
      </c>
      <c r="C41" s="13">
        <v>47204</v>
      </c>
      <c r="D41" s="13">
        <v>1657</v>
      </c>
      <c r="E41" s="37">
        <f t="shared" si="7"/>
        <v>48861</v>
      </c>
      <c r="F41" s="28">
        <v>11170490.29</v>
      </c>
      <c r="G41" s="40">
        <v>3273518.67</v>
      </c>
      <c r="H41" s="27">
        <f t="shared" si="6"/>
        <v>14444008.959999999</v>
      </c>
      <c r="I41" s="14">
        <f t="shared" si="8"/>
        <v>96.608747262643</v>
      </c>
      <c r="J41" s="14">
        <f t="shared" si="9"/>
        <v>3.391252737356992</v>
      </c>
      <c r="K41" s="14">
        <f t="shared" si="10"/>
        <v>77.33649515819741</v>
      </c>
      <c r="L41" s="15">
        <f t="shared" si="11"/>
        <v>22.66350484180259</v>
      </c>
    </row>
    <row r="42" spans="1:12" ht="12.75" customHeight="1">
      <c r="A42" s="11"/>
      <c r="B42" s="12" t="s">
        <v>43</v>
      </c>
      <c r="C42" s="13">
        <v>32754</v>
      </c>
      <c r="D42" s="13">
        <v>844</v>
      </c>
      <c r="E42" s="37">
        <f t="shared" si="7"/>
        <v>33598</v>
      </c>
      <c r="F42" s="28">
        <v>8593610.17</v>
      </c>
      <c r="G42" s="40">
        <v>1342601.0299999998</v>
      </c>
      <c r="H42" s="27">
        <f t="shared" si="6"/>
        <v>9936211.2</v>
      </c>
      <c r="I42" s="14">
        <f t="shared" si="8"/>
        <v>97.48794571105422</v>
      </c>
      <c r="J42" s="14">
        <f t="shared" si="9"/>
        <v>2.5120542889457704</v>
      </c>
      <c r="K42" s="14">
        <f t="shared" si="10"/>
        <v>86.48779697838953</v>
      </c>
      <c r="L42" s="15">
        <f t="shared" si="11"/>
        <v>13.512203021610489</v>
      </c>
    </row>
    <row r="43" spans="1:12" ht="12.75" customHeight="1">
      <c r="A43" s="11"/>
      <c r="B43" s="12" t="s">
        <v>44</v>
      </c>
      <c r="C43" s="13">
        <v>26678</v>
      </c>
      <c r="D43" s="13">
        <v>950</v>
      </c>
      <c r="E43" s="37">
        <f t="shared" si="7"/>
        <v>27628</v>
      </c>
      <c r="F43" s="28">
        <v>6749631.93</v>
      </c>
      <c r="G43" s="40">
        <v>1323447.9100000001</v>
      </c>
      <c r="H43" s="27">
        <f t="shared" si="6"/>
        <v>8073079.84</v>
      </c>
      <c r="I43" s="14">
        <f t="shared" si="8"/>
        <v>96.56145938902563</v>
      </c>
      <c r="J43" s="14">
        <f t="shared" si="9"/>
        <v>3.4385406109743735</v>
      </c>
      <c r="K43" s="14">
        <f t="shared" si="10"/>
        <v>83.60665401272682</v>
      </c>
      <c r="L43" s="15">
        <f t="shared" si="11"/>
        <v>16.393345987273182</v>
      </c>
    </row>
    <row r="44" spans="1:12" ht="12.75" customHeight="1">
      <c r="A44" s="11"/>
      <c r="B44" s="12" t="s">
        <v>45</v>
      </c>
      <c r="C44" s="13">
        <v>13225</v>
      </c>
      <c r="D44" s="13">
        <v>605</v>
      </c>
      <c r="E44" s="37">
        <f t="shared" si="7"/>
        <v>13830</v>
      </c>
      <c r="F44" s="28">
        <v>3944058.29</v>
      </c>
      <c r="G44" s="40">
        <v>838253.85</v>
      </c>
      <c r="H44" s="27">
        <f t="shared" si="6"/>
        <v>4782312.14</v>
      </c>
      <c r="I44" s="14">
        <f t="shared" si="8"/>
        <v>95.62545191612438</v>
      </c>
      <c r="J44" s="14">
        <f t="shared" si="9"/>
        <v>4.3745480838756325</v>
      </c>
      <c r="K44" s="14">
        <f t="shared" si="10"/>
        <v>82.47178717196824</v>
      </c>
      <c r="L44" s="15">
        <f t="shared" si="11"/>
        <v>17.528212828031755</v>
      </c>
    </row>
    <row r="45" spans="1:12" ht="12.75" customHeight="1">
      <c r="A45" s="11"/>
      <c r="B45" s="12" t="s">
        <v>46</v>
      </c>
      <c r="C45" s="13">
        <v>10684</v>
      </c>
      <c r="D45" s="13">
        <v>400</v>
      </c>
      <c r="E45" s="37">
        <f t="shared" si="7"/>
        <v>11084</v>
      </c>
      <c r="F45" s="28">
        <v>3264044.3899999997</v>
      </c>
      <c r="G45" s="40">
        <v>631823.48</v>
      </c>
      <c r="H45" s="27">
        <f t="shared" si="6"/>
        <v>3895867.8699999996</v>
      </c>
      <c r="I45" s="14">
        <f t="shared" si="8"/>
        <v>96.39119451461566</v>
      </c>
      <c r="J45" s="14">
        <f t="shared" si="9"/>
        <v>3.608805485384338</v>
      </c>
      <c r="K45" s="14">
        <f t="shared" si="10"/>
        <v>83.78221487270307</v>
      </c>
      <c r="L45" s="15">
        <f t="shared" si="11"/>
        <v>16.21778512729694</v>
      </c>
    </row>
    <row r="46" spans="1:12" ht="12.75" customHeight="1">
      <c r="A46" s="11"/>
      <c r="B46" s="12" t="s">
        <v>47</v>
      </c>
      <c r="C46" s="13">
        <v>17836</v>
      </c>
      <c r="D46" s="13">
        <v>628</v>
      </c>
      <c r="E46" s="37">
        <f t="shared" si="7"/>
        <v>18464</v>
      </c>
      <c r="F46" s="28">
        <v>3570874.9799999995</v>
      </c>
      <c r="G46" s="40">
        <v>405078.81</v>
      </c>
      <c r="H46" s="27">
        <f t="shared" si="6"/>
        <v>3975953.7899999996</v>
      </c>
      <c r="I46" s="14">
        <f t="shared" si="8"/>
        <v>96.59878682842287</v>
      </c>
      <c r="J46" s="14">
        <f t="shared" si="9"/>
        <v>3.401213171577123</v>
      </c>
      <c r="K46" s="14">
        <f t="shared" si="10"/>
        <v>89.8117827471028</v>
      </c>
      <c r="L46" s="15">
        <f t="shared" si="11"/>
        <v>10.188217252897198</v>
      </c>
    </row>
    <row r="47" spans="1:12" ht="12.75" customHeight="1">
      <c r="A47" s="11"/>
      <c r="B47" s="12" t="s">
        <v>48</v>
      </c>
      <c r="C47" s="13">
        <v>18057</v>
      </c>
      <c r="D47" s="13">
        <v>498</v>
      </c>
      <c r="E47" s="37">
        <f t="shared" si="7"/>
        <v>18555</v>
      </c>
      <c r="F47" s="28">
        <v>5248346.699999999</v>
      </c>
      <c r="G47" s="40">
        <v>802656.78</v>
      </c>
      <c r="H47" s="27">
        <f t="shared" si="6"/>
        <v>6051003.4799999995</v>
      </c>
      <c r="I47" s="14">
        <f t="shared" si="8"/>
        <v>97.31608730800323</v>
      </c>
      <c r="J47" s="14">
        <f t="shared" si="9"/>
        <v>2.6839126919967664</v>
      </c>
      <c r="K47" s="14">
        <f t="shared" si="10"/>
        <v>86.73514595301471</v>
      </c>
      <c r="L47" s="15">
        <f t="shared" si="11"/>
        <v>13.264854046985281</v>
      </c>
    </row>
    <row r="48" spans="1:12" ht="12.75" customHeight="1">
      <c r="A48" s="11" t="s">
        <v>21</v>
      </c>
      <c r="B48" s="12" t="s">
        <v>49</v>
      </c>
      <c r="C48" s="13">
        <v>14118</v>
      </c>
      <c r="D48" s="38">
        <v>311</v>
      </c>
      <c r="E48" s="37">
        <f t="shared" si="7"/>
        <v>14429</v>
      </c>
      <c r="F48" s="28">
        <v>5106860.069999999</v>
      </c>
      <c r="G48" s="40">
        <v>791923.81</v>
      </c>
      <c r="H48" s="27">
        <f t="shared" si="6"/>
        <v>5898783.879999999</v>
      </c>
      <c r="I48" s="14">
        <f t="shared" si="8"/>
        <v>97.84461847667892</v>
      </c>
      <c r="J48" s="14">
        <f t="shared" si="9"/>
        <v>2.1553815233210893</v>
      </c>
      <c r="K48" s="14">
        <f t="shared" si="10"/>
        <v>86.57479531187707</v>
      </c>
      <c r="L48" s="15">
        <f t="shared" si="11"/>
        <v>13.425204688122939</v>
      </c>
    </row>
    <row r="49" spans="1:12" ht="12.75" customHeight="1">
      <c r="A49" s="11"/>
      <c r="B49" s="12" t="s">
        <v>50</v>
      </c>
      <c r="C49" s="13">
        <v>36623</v>
      </c>
      <c r="D49" s="13">
        <v>992</v>
      </c>
      <c r="E49" s="37">
        <f t="shared" si="7"/>
        <v>37615</v>
      </c>
      <c r="F49" s="28">
        <v>7200263.27</v>
      </c>
      <c r="G49" s="40">
        <v>1262449.6099999999</v>
      </c>
      <c r="H49" s="27">
        <f t="shared" si="6"/>
        <v>8462712.879999999</v>
      </c>
      <c r="I49" s="14">
        <f>C49/E49*100</f>
        <v>97.3627542203908</v>
      </c>
      <c r="J49" s="14">
        <f t="shared" si="9"/>
        <v>2.6372457796091986</v>
      </c>
      <c r="K49" s="14">
        <f t="shared" si="10"/>
        <v>85.08221148582794</v>
      </c>
      <c r="L49" s="15">
        <f t="shared" si="11"/>
        <v>14.917788514172065</v>
      </c>
    </row>
    <row r="50" spans="1:12" ht="12.75" customHeight="1">
      <c r="A50" s="11"/>
      <c r="B50" s="12" t="s">
        <v>51</v>
      </c>
      <c r="C50" s="13">
        <v>19231</v>
      </c>
      <c r="D50" s="13">
        <v>580</v>
      </c>
      <c r="E50" s="37">
        <f t="shared" si="7"/>
        <v>19811</v>
      </c>
      <c r="F50" s="28">
        <v>7269369.7</v>
      </c>
      <c r="G50" s="40">
        <v>1623141.57</v>
      </c>
      <c r="H50" s="27">
        <f t="shared" si="6"/>
        <v>8892511.27</v>
      </c>
      <c r="I50" s="14">
        <f t="shared" si="8"/>
        <v>97.07233355206704</v>
      </c>
      <c r="J50" s="14">
        <f t="shared" si="9"/>
        <v>2.927666447932966</v>
      </c>
      <c r="K50" s="14">
        <f t="shared" si="10"/>
        <v>81.74709572226385</v>
      </c>
      <c r="L50" s="15">
        <f t="shared" si="11"/>
        <v>18.25290427773616</v>
      </c>
    </row>
    <row r="51" spans="1:12" ht="12.75" customHeight="1">
      <c r="A51" s="11"/>
      <c r="B51" s="12" t="s">
        <v>52</v>
      </c>
      <c r="C51" s="13">
        <v>40129</v>
      </c>
      <c r="D51" s="13">
        <v>860</v>
      </c>
      <c r="E51" s="37">
        <f t="shared" si="7"/>
        <v>40989</v>
      </c>
      <c r="F51" s="28">
        <v>6713725.400000001</v>
      </c>
      <c r="G51" s="40">
        <v>3413662.7699999996</v>
      </c>
      <c r="H51" s="27">
        <f t="shared" si="6"/>
        <v>10127388.170000002</v>
      </c>
      <c r="I51" s="14">
        <f t="shared" si="8"/>
        <v>97.90187611310351</v>
      </c>
      <c r="J51" s="14">
        <f t="shared" si="9"/>
        <v>2.0981238868964844</v>
      </c>
      <c r="K51" s="14">
        <f t="shared" si="10"/>
        <v>66.29276262845171</v>
      </c>
      <c r="L51" s="15">
        <f t="shared" si="11"/>
        <v>33.707237371548274</v>
      </c>
    </row>
    <row r="52" spans="1:12" ht="12.75" customHeight="1">
      <c r="A52" s="11"/>
      <c r="B52" s="12" t="s">
        <v>53</v>
      </c>
      <c r="C52" s="13">
        <v>13858</v>
      </c>
      <c r="D52" s="13">
        <v>487</v>
      </c>
      <c r="E52" s="37">
        <f t="shared" si="7"/>
        <v>14345</v>
      </c>
      <c r="F52" s="28">
        <v>5942648.0600000005</v>
      </c>
      <c r="G52" s="40">
        <v>3430137.94</v>
      </c>
      <c r="H52" s="27">
        <f t="shared" si="6"/>
        <v>9372786</v>
      </c>
      <c r="I52" s="14">
        <f t="shared" si="8"/>
        <v>96.60508888114325</v>
      </c>
      <c r="J52" s="14">
        <f t="shared" si="9"/>
        <v>3.3949111188567445</v>
      </c>
      <c r="K52" s="14">
        <f t="shared" si="10"/>
        <v>63.403219277597934</v>
      </c>
      <c r="L52" s="15">
        <f t="shared" si="11"/>
        <v>36.596780722402066</v>
      </c>
    </row>
    <row r="53" spans="1:12" ht="12.75" customHeight="1">
      <c r="A53" s="11"/>
      <c r="B53" s="12" t="s">
        <v>54</v>
      </c>
      <c r="C53" s="13">
        <v>12700</v>
      </c>
      <c r="D53" s="13">
        <v>378</v>
      </c>
      <c r="E53" s="37">
        <f t="shared" si="7"/>
        <v>13078</v>
      </c>
      <c r="F53" s="28">
        <v>4161557.74</v>
      </c>
      <c r="G53" s="40">
        <v>1916308.5699999998</v>
      </c>
      <c r="H53" s="27">
        <f t="shared" si="6"/>
        <v>6077866.3100000005</v>
      </c>
      <c r="I53" s="14">
        <f t="shared" si="8"/>
        <v>97.10964979354641</v>
      </c>
      <c r="J53" s="14">
        <f t="shared" si="9"/>
        <v>2.890350206453586</v>
      </c>
      <c r="K53" s="14">
        <f t="shared" si="10"/>
        <v>68.47070217969305</v>
      </c>
      <c r="L53" s="15">
        <f t="shared" si="11"/>
        <v>31.52929782030694</v>
      </c>
    </row>
    <row r="54" spans="1:12" ht="12.75" customHeight="1">
      <c r="A54" s="11"/>
      <c r="B54" s="12" t="s">
        <v>55</v>
      </c>
      <c r="C54" s="13">
        <v>27312</v>
      </c>
      <c r="D54" s="13">
        <v>703</v>
      </c>
      <c r="E54" s="37">
        <f t="shared" si="7"/>
        <v>28015</v>
      </c>
      <c r="F54" s="28">
        <v>31168116.66</v>
      </c>
      <c r="G54" s="40">
        <v>6602669.34</v>
      </c>
      <c r="H54" s="27">
        <f t="shared" si="6"/>
        <v>37770786</v>
      </c>
      <c r="I54" s="14">
        <f t="shared" si="8"/>
        <v>97.49063001963233</v>
      </c>
      <c r="J54" s="14">
        <f t="shared" si="9"/>
        <v>2.5093699803676603</v>
      </c>
      <c r="K54" s="14">
        <f t="shared" si="10"/>
        <v>82.5191105633862</v>
      </c>
      <c r="L54" s="15">
        <f t="shared" si="11"/>
        <v>17.48088943661379</v>
      </c>
    </row>
    <row r="55" spans="1:12" ht="12.75" customHeight="1">
      <c r="A55" s="11"/>
      <c r="B55" s="12" t="s">
        <v>69</v>
      </c>
      <c r="C55" s="13">
        <v>55370</v>
      </c>
      <c r="D55" s="13">
        <v>3502</v>
      </c>
      <c r="E55" s="37">
        <f t="shared" si="7"/>
        <v>58872</v>
      </c>
      <c r="F55" s="28">
        <v>9086119.469999999</v>
      </c>
      <c r="G55" s="41">
        <v>1348274.44</v>
      </c>
      <c r="H55" s="27">
        <f t="shared" si="6"/>
        <v>10434393.909999998</v>
      </c>
      <c r="I55" s="14">
        <f t="shared" si="8"/>
        <v>94.05150156271233</v>
      </c>
      <c r="J55" s="14">
        <f t="shared" si="9"/>
        <v>5.948498437287675</v>
      </c>
      <c r="K55" s="14">
        <f t="shared" si="10"/>
        <v>87.07855528908243</v>
      </c>
      <c r="L55" s="15">
        <f t="shared" si="11"/>
        <v>12.921444710917571</v>
      </c>
    </row>
    <row r="56" spans="1:19" ht="12.75" customHeight="1">
      <c r="A56" s="17"/>
      <c r="B56" s="19" t="s">
        <v>56</v>
      </c>
      <c r="C56" s="18">
        <f>SUM(C30:C55)</f>
        <v>901838</v>
      </c>
      <c r="D56" s="24">
        <f>SUM(D30:D55)</f>
        <v>30865</v>
      </c>
      <c r="E56" s="18">
        <f>C56+D56</f>
        <v>932703</v>
      </c>
      <c r="F56" s="29">
        <f>SUM(F30:F55)</f>
        <v>326079233.8299999</v>
      </c>
      <c r="G56" s="30">
        <f>SUM(G30:G55)</f>
        <v>101899218.33999999</v>
      </c>
      <c r="H56" s="30">
        <f>F56+G56</f>
        <v>427978452.1699999</v>
      </c>
      <c r="I56" s="20">
        <f t="shared" si="8"/>
        <v>96.69080082298439</v>
      </c>
      <c r="J56" s="20">
        <f t="shared" si="9"/>
        <v>3.3091991770156204</v>
      </c>
      <c r="K56" s="20">
        <f t="shared" si="10"/>
        <v>76.19057272081446</v>
      </c>
      <c r="L56" s="21">
        <f>G56/H56*100</f>
        <v>23.809427279185538</v>
      </c>
      <c r="M56" s="3"/>
      <c r="N56" s="3"/>
      <c r="O56" s="3"/>
      <c r="P56" s="3"/>
      <c r="Q56" s="3"/>
      <c r="R56" s="3"/>
      <c r="S56" s="3"/>
    </row>
    <row r="57" spans="1:12" ht="12" customHeight="1" hidden="1">
      <c r="A57" s="11" t="s">
        <v>57</v>
      </c>
      <c r="B57" s="12" t="s">
        <v>58</v>
      </c>
      <c r="C57" s="7"/>
      <c r="D57" s="25"/>
      <c r="E57" s="18">
        <f t="shared" si="7"/>
        <v>0</v>
      </c>
      <c r="F57" s="31"/>
      <c r="G57" s="32"/>
      <c r="H57" s="30">
        <f aca="true" t="shared" si="12" ref="H57:H63">F57+G57</f>
        <v>0</v>
      </c>
      <c r="I57" s="20" t="e">
        <f t="shared" si="8"/>
        <v>#DIV/0!</v>
      </c>
      <c r="J57" s="20" t="e">
        <f t="shared" si="9"/>
        <v>#DIV/0!</v>
      </c>
      <c r="K57" s="20" t="e">
        <f t="shared" si="10"/>
        <v>#DIV/0!</v>
      </c>
      <c r="L57" s="21" t="e">
        <f t="shared" si="11"/>
        <v>#DIV/0!</v>
      </c>
    </row>
    <row r="58" spans="1:12" ht="12" customHeight="1" hidden="1">
      <c r="A58" s="11" t="s">
        <v>59</v>
      </c>
      <c r="B58" s="12" t="s">
        <v>60</v>
      </c>
      <c r="C58" s="13"/>
      <c r="D58" s="13"/>
      <c r="E58" s="18">
        <f t="shared" si="7"/>
        <v>0</v>
      </c>
      <c r="F58" s="28"/>
      <c r="G58" s="27"/>
      <c r="H58" s="30">
        <f t="shared" si="12"/>
        <v>0</v>
      </c>
      <c r="I58" s="20" t="e">
        <f t="shared" si="8"/>
        <v>#DIV/0!</v>
      </c>
      <c r="J58" s="20" t="e">
        <f t="shared" si="9"/>
        <v>#DIV/0!</v>
      </c>
      <c r="K58" s="20" t="e">
        <f t="shared" si="10"/>
        <v>#DIV/0!</v>
      </c>
      <c r="L58" s="21" t="e">
        <f t="shared" si="11"/>
        <v>#DIV/0!</v>
      </c>
    </row>
    <row r="59" spans="1:12" ht="12" customHeight="1" hidden="1">
      <c r="A59" s="11" t="s">
        <v>61</v>
      </c>
      <c r="B59" s="12" t="s">
        <v>62</v>
      </c>
      <c r="C59" s="13"/>
      <c r="D59" s="13"/>
      <c r="E59" s="18">
        <f t="shared" si="7"/>
        <v>0</v>
      </c>
      <c r="F59" s="28"/>
      <c r="G59" s="27"/>
      <c r="H59" s="30">
        <f t="shared" si="12"/>
        <v>0</v>
      </c>
      <c r="I59" s="20" t="e">
        <f t="shared" si="8"/>
        <v>#DIV/0!</v>
      </c>
      <c r="J59" s="20" t="e">
        <f t="shared" si="9"/>
        <v>#DIV/0!</v>
      </c>
      <c r="K59" s="20" t="e">
        <f t="shared" si="10"/>
        <v>#DIV/0!</v>
      </c>
      <c r="L59" s="21" t="e">
        <f t="shared" si="11"/>
        <v>#DIV/0!</v>
      </c>
    </row>
    <row r="60" spans="1:12" ht="12" customHeight="1" hidden="1">
      <c r="A60" s="11" t="s">
        <v>63</v>
      </c>
      <c r="B60" s="16" t="s">
        <v>64</v>
      </c>
      <c r="C60" s="22"/>
      <c r="D60" s="22"/>
      <c r="E60" s="18">
        <f t="shared" si="7"/>
        <v>0</v>
      </c>
      <c r="F60" s="28"/>
      <c r="G60" s="33"/>
      <c r="H60" s="30">
        <f t="shared" si="12"/>
        <v>0</v>
      </c>
      <c r="I60" s="20" t="e">
        <f t="shared" si="8"/>
        <v>#DIV/0!</v>
      </c>
      <c r="J60" s="20" t="e">
        <f t="shared" si="9"/>
        <v>#DIV/0!</v>
      </c>
      <c r="K60" s="20" t="e">
        <f t="shared" si="10"/>
        <v>#DIV/0!</v>
      </c>
      <c r="L60" s="21" t="e">
        <f t="shared" si="11"/>
        <v>#DIV/0!</v>
      </c>
    </row>
    <row r="61" spans="1:12" ht="12" customHeight="1" hidden="1">
      <c r="A61" s="17"/>
      <c r="B61" s="16" t="s">
        <v>65</v>
      </c>
      <c r="C61" s="22"/>
      <c r="D61" s="22"/>
      <c r="E61" s="18">
        <f t="shared" si="7"/>
        <v>0</v>
      </c>
      <c r="F61" s="29"/>
      <c r="G61" s="33"/>
      <c r="H61" s="30">
        <f t="shared" si="12"/>
        <v>0</v>
      </c>
      <c r="I61" s="20" t="e">
        <f t="shared" si="8"/>
        <v>#DIV/0!</v>
      </c>
      <c r="J61" s="20" t="e">
        <f t="shared" si="9"/>
        <v>#DIV/0!</v>
      </c>
      <c r="K61" s="20" t="e">
        <f t="shared" si="10"/>
        <v>#DIV/0!</v>
      </c>
      <c r="L61" s="21" t="e">
        <f t="shared" si="11"/>
        <v>#DIV/0!</v>
      </c>
    </row>
    <row r="62" spans="1:12" ht="12" customHeight="1" hidden="1">
      <c r="A62" s="23" t="s">
        <v>66</v>
      </c>
      <c r="B62" s="23"/>
      <c r="C62" s="22"/>
      <c r="D62" s="22"/>
      <c r="E62" s="18">
        <f t="shared" si="7"/>
        <v>0</v>
      </c>
      <c r="F62" s="29"/>
      <c r="G62" s="33"/>
      <c r="H62" s="30">
        <f t="shared" si="12"/>
        <v>0</v>
      </c>
      <c r="I62" s="20" t="e">
        <f t="shared" si="8"/>
        <v>#DIV/0!</v>
      </c>
      <c r="J62" s="20" t="e">
        <f t="shared" si="9"/>
        <v>#DIV/0!</v>
      </c>
      <c r="K62" s="20" t="e">
        <f t="shared" si="10"/>
        <v>#DIV/0!</v>
      </c>
      <c r="L62" s="21" t="e">
        <f t="shared" si="11"/>
        <v>#DIV/0!</v>
      </c>
    </row>
    <row r="63" spans="1:12" ht="12" customHeight="1" hidden="1">
      <c r="A63" s="23" t="s">
        <v>67</v>
      </c>
      <c r="B63" s="23"/>
      <c r="C63" s="22"/>
      <c r="D63" s="22"/>
      <c r="E63" s="18">
        <f t="shared" si="7"/>
        <v>0</v>
      </c>
      <c r="F63" s="28"/>
      <c r="G63" s="33"/>
      <c r="H63" s="30">
        <f t="shared" si="12"/>
        <v>0</v>
      </c>
      <c r="I63" s="20" t="e">
        <f t="shared" si="8"/>
        <v>#DIV/0!</v>
      </c>
      <c r="J63" s="20" t="e">
        <f t="shared" si="9"/>
        <v>#DIV/0!</v>
      </c>
      <c r="K63" s="20" t="e">
        <f t="shared" si="10"/>
        <v>#DIV/0!</v>
      </c>
      <c r="L63" s="21" t="e">
        <f t="shared" si="11"/>
        <v>#DIV/0!</v>
      </c>
    </row>
    <row r="64" spans="1:19" ht="12.75" customHeight="1">
      <c r="A64" s="23" t="s">
        <v>68</v>
      </c>
      <c r="B64" s="23"/>
      <c r="C64" s="24">
        <f>C29+C56</f>
        <v>2090390</v>
      </c>
      <c r="D64" s="24">
        <f>D29+D56</f>
        <v>122657</v>
      </c>
      <c r="E64" s="18">
        <f>C64+D64</f>
        <v>2213047</v>
      </c>
      <c r="F64" s="34">
        <f>F29*1000+F56</f>
        <v>534636159.50999993</v>
      </c>
      <c r="G64" s="35">
        <f>G29*1000+G56</f>
        <v>192263484.51</v>
      </c>
      <c r="H64" s="30">
        <f>F64+G64</f>
        <v>726899644.02</v>
      </c>
      <c r="I64" s="20">
        <f>C64/E64*100</f>
        <v>94.45755105969282</v>
      </c>
      <c r="J64" s="20">
        <f>D64/E64*100</f>
        <v>5.542448940307187</v>
      </c>
      <c r="K64" s="20">
        <f t="shared" si="10"/>
        <v>73.55020241216268</v>
      </c>
      <c r="L64" s="21">
        <f>G64/H64*100</f>
        <v>26.449797587837313</v>
      </c>
      <c r="N64" s="3"/>
      <c r="O64" s="3"/>
      <c r="P64" s="3"/>
      <c r="Q64" s="3"/>
      <c r="R64" s="3"/>
      <c r="S64" s="3"/>
    </row>
    <row r="65" spans="1:12" ht="4.5" customHeight="1">
      <c r="A65" s="4"/>
      <c r="B65" s="4"/>
      <c r="C65" s="5"/>
      <c r="D65" s="5"/>
      <c r="E65" s="5"/>
      <c r="F65" s="5"/>
      <c r="G65" s="5"/>
      <c r="H65" s="5"/>
      <c r="I65" s="6"/>
      <c r="J65" s="6"/>
      <c r="K65" s="6"/>
      <c r="L65" s="6"/>
    </row>
    <row r="66" spans="1:8" ht="10.5" customHeight="1">
      <c r="A66" s="51" t="s">
        <v>81</v>
      </c>
      <c r="B66" s="51"/>
      <c r="C66" s="51"/>
      <c r="D66" s="51"/>
      <c r="E66" s="51"/>
      <c r="F66" s="51"/>
      <c r="G66" s="51"/>
      <c r="H66" s="51"/>
    </row>
    <row r="67" spans="1:6" ht="10.5" customHeight="1">
      <c r="A67" s="42" t="s">
        <v>79</v>
      </c>
      <c r="B67" s="42"/>
      <c r="C67" s="42"/>
      <c r="D67" s="42"/>
      <c r="E67" s="42"/>
      <c r="F67" s="42"/>
    </row>
    <row r="68" spans="1:5" ht="10.5" customHeight="1">
      <c r="A68" s="42" t="s">
        <v>77</v>
      </c>
      <c r="B68" s="42"/>
      <c r="C68" s="42"/>
      <c r="D68" s="42"/>
      <c r="E68" s="42"/>
    </row>
    <row r="69" spans="1:8" ht="10.5" customHeight="1">
      <c r="A69" s="42" t="s">
        <v>80</v>
      </c>
      <c r="B69" s="42"/>
      <c r="C69" s="42"/>
      <c r="D69" s="42"/>
      <c r="E69" s="42"/>
      <c r="F69" s="42"/>
      <c r="G69" s="42"/>
      <c r="H69" s="42"/>
    </row>
  </sheetData>
  <sheetProtection/>
  <mergeCells count="9">
    <mergeCell ref="A69:H69"/>
    <mergeCell ref="J3:L3"/>
    <mergeCell ref="K4:L4"/>
    <mergeCell ref="A68:E68"/>
    <mergeCell ref="I4:J4"/>
    <mergeCell ref="A67:F67"/>
    <mergeCell ref="C4:E4"/>
    <mergeCell ref="A4:B5"/>
    <mergeCell ref="A66:H66"/>
  </mergeCells>
  <printOptions horizontalCentered="1"/>
  <pageMargins left="0.64" right="0.3937007874015748" top="0.984251968503937" bottom="0.3937007874015748" header="0.5118110236220472" footer="0.5118110236220472"/>
  <pageSetup horizontalDpi="300" verticalDpi="300" orientation="portrait" paperSize="9" r:id="rId1"/>
  <headerFooter alignWithMargins="0">
    <oddHeader>&amp;L&amp;14　図３－１－４　民有地の所有者数、面積&amp;8
</oddHeader>
  </headerFooter>
  <ignoredErrors>
    <ignoredError sqref="E56:E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2018-09-05T06:06:43Z</cp:lastPrinted>
  <dcterms:created xsi:type="dcterms:W3CDTF">2000-04-18T04:46:47Z</dcterms:created>
  <dcterms:modified xsi:type="dcterms:W3CDTF">2019-08-30T10:17:55Z</dcterms:modified>
  <cp:category/>
  <cp:version/>
  <cp:contentType/>
  <cp:contentStatus/>
</cp:coreProperties>
</file>