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880"/>
  </bookViews>
  <sheets>
    <sheet name="別添６" sheetId="1" r:id="rId1"/>
    <sheet name="プルダウンリスト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AK69" i="1" l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AP68" i="1" l="1"/>
  <c r="AP63" i="1"/>
  <c r="AP58" i="1"/>
  <c r="AP53" i="1"/>
  <c r="AP48" i="1"/>
  <c r="AP43" i="1"/>
  <c r="AP38" i="1"/>
  <c r="AP33" i="1"/>
  <c r="AP28" i="1"/>
  <c r="AP23" i="1"/>
  <c r="AP18" i="1"/>
  <c r="AP13" i="1"/>
  <c r="AP15" i="1"/>
  <c r="I4" i="1" l="1"/>
  <c r="I7" i="1" s="1"/>
  <c r="AP20" i="1"/>
  <c r="AP25" i="1"/>
  <c r="AP30" i="1"/>
  <c r="AP35" i="1"/>
  <c r="AP40" i="1"/>
  <c r="AP45" i="1"/>
  <c r="AP50" i="1"/>
  <c r="AP55" i="1"/>
  <c r="AP60" i="1"/>
  <c r="AP65" i="1"/>
  <c r="AP70" i="1"/>
  <c r="I5" i="1" l="1"/>
  <c r="I6" i="1"/>
  <c r="I8" i="1"/>
  <c r="C9" i="1" s="1"/>
  <c r="F9" i="1" l="1"/>
  <c r="B9" i="1"/>
</calcChain>
</file>

<file path=xl/sharedStrings.xml><?xml version="1.0" encoding="utf-8"?>
<sst xmlns="http://schemas.openxmlformats.org/spreadsheetml/2006/main" count="1258" uniqueCount="70">
  <si>
    <t>①</t>
    <phoneticPr fontId="3"/>
  </si>
  <si>
    <t>対象期間内日数</t>
    <rPh sb="4" eb="5">
      <t>ナイ</t>
    </rPh>
    <rPh sb="5" eb="7">
      <t>ニッスウ</t>
    </rPh>
    <phoneticPr fontId="3"/>
  </si>
  <si>
    <t>a　4週8休以上</t>
    <rPh sb="3" eb="4">
      <t>シュウ</t>
    </rPh>
    <rPh sb="5" eb="6">
      <t>キュウ</t>
    </rPh>
    <rPh sb="6" eb="8">
      <t>イジョウ</t>
    </rPh>
    <phoneticPr fontId="3"/>
  </si>
  <si>
    <t>b　4週7休以上 4週8休未満</t>
    <rPh sb="3" eb="4">
      <t>シュウ</t>
    </rPh>
    <rPh sb="5" eb="6">
      <t>キュウ</t>
    </rPh>
    <rPh sb="6" eb="8">
      <t>イジョウ</t>
    </rPh>
    <rPh sb="10" eb="11">
      <t>シュウ</t>
    </rPh>
    <rPh sb="12" eb="13">
      <t>キュウ</t>
    </rPh>
    <rPh sb="13" eb="15">
      <t>ミマン</t>
    </rPh>
    <phoneticPr fontId="3"/>
  </si>
  <si>
    <t>c　4週6休相当 4週7休未満</t>
    <rPh sb="3" eb="4">
      <t>シュウ</t>
    </rPh>
    <rPh sb="5" eb="6">
      <t>キュウ</t>
    </rPh>
    <rPh sb="6" eb="8">
      <t>ソウトウ</t>
    </rPh>
    <rPh sb="10" eb="11">
      <t>シュウ</t>
    </rPh>
    <rPh sb="12" eb="13">
      <t>キュウ</t>
    </rPh>
    <rPh sb="13" eb="15">
      <t>ミマン</t>
    </rPh>
    <phoneticPr fontId="3"/>
  </si>
  <si>
    <t>③</t>
    <phoneticPr fontId="3"/>
  </si>
  <si>
    <t>現場閉所日数</t>
    <rPh sb="0" eb="5">
      <t>ゲンバヘイショビ</t>
    </rPh>
    <rPh sb="5" eb="6">
      <t>スウ</t>
    </rPh>
    <phoneticPr fontId="3"/>
  </si>
  <si>
    <t>②</t>
    <phoneticPr fontId="3"/>
  </si>
  <si>
    <t>日</t>
    <rPh sb="0" eb="1">
      <t>ニチ</t>
    </rPh>
    <phoneticPr fontId="3"/>
  </si>
  <si>
    <t>=①×0.285（8日/28日）(小数点以下切り上げ)</t>
    <rPh sb="10" eb="11">
      <t>ニチ</t>
    </rPh>
    <rPh sb="14" eb="15">
      <t>ニチ</t>
    </rPh>
    <phoneticPr fontId="3"/>
  </si>
  <si>
    <t>=①×0.250（7日/28日）(小数点以下切り上げ)</t>
    <phoneticPr fontId="3"/>
  </si>
  <si>
    <t>=①×0.214（6日/28日）(小数点以下切り上げ)</t>
    <phoneticPr fontId="3"/>
  </si>
  <si>
    <t>∴</t>
    <phoneticPr fontId="3"/>
  </si>
  <si>
    <t>※必ず検算すること。</t>
    <rPh sb="1" eb="2">
      <t>カナラ</t>
    </rPh>
    <rPh sb="3" eb="5">
      <t>ケンザン</t>
    </rPh>
    <phoneticPr fontId="3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</si>
  <si>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</si>
  <si>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3"/>
  </si>
  <si>
    <t>日付</t>
    <rPh sb="0" eb="2">
      <t>ヒヅケ</t>
    </rPh>
    <phoneticPr fontId="2"/>
  </si>
  <si>
    <t>曜日</t>
    <rPh sb="0" eb="2">
      <t>ヨウビ</t>
    </rPh>
    <phoneticPr fontId="2"/>
  </si>
  <si>
    <t>期間種別</t>
    <rPh sb="0" eb="2">
      <t>キカン</t>
    </rPh>
    <rPh sb="2" eb="4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</si>
  <si>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</si>
  <si>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曜日</t>
    <rPh sb="0" eb="2">
      <t>ヨウビ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</si>
  <si>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</si>
  <si>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</si>
  <si>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工</t>
    <rPh sb="0" eb="1">
      <t>コウ</t>
    </rPh>
    <phoneticPr fontId="3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</si>
  <si>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3"/>
  </si>
  <si>
    <t>作</t>
    <rPh sb="0" eb="1">
      <t>サク</t>
    </rPh>
    <phoneticPr fontId="3"/>
  </si>
  <si>
    <t>：作業日</t>
    <rPh sb="1" eb="4">
      <t>サギョウビ</t>
    </rPh>
    <phoneticPr fontId="3"/>
  </si>
  <si>
    <t>月</t>
    <rPh sb="0" eb="1">
      <t>ゲツ</t>
    </rPh>
    <phoneticPr fontId="3"/>
  </si>
  <si>
    <t>一</t>
    <rPh sb="0" eb="1">
      <t>イチ</t>
    </rPh>
    <phoneticPr fontId="3"/>
  </si>
  <si>
    <t>：一部一時中止</t>
    <rPh sb="1" eb="3">
      <t>イチブ</t>
    </rPh>
    <rPh sb="3" eb="5">
      <t>イチジ</t>
    </rPh>
    <rPh sb="5" eb="7">
      <t>チュウシ</t>
    </rPh>
    <phoneticPr fontId="3"/>
  </si>
  <si>
    <t>休</t>
    <rPh sb="0" eb="1">
      <t>キュウ</t>
    </rPh>
    <phoneticPr fontId="3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</si>
  <si>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3"/>
  </si>
  <si>
    <t>火</t>
    <rPh sb="0" eb="1">
      <t>ヒ</t>
    </rPh>
    <phoneticPr fontId="3"/>
  </si>
  <si>
    <t>中</t>
    <rPh sb="0" eb="1">
      <t>チュウ</t>
    </rPh>
    <phoneticPr fontId="3"/>
  </si>
  <si>
    <t>：全部中止期間</t>
    <rPh sb="1" eb="3">
      <t>ゼンブ</t>
    </rPh>
    <rPh sb="3" eb="5">
      <t>チュウシ</t>
    </rPh>
    <rPh sb="5" eb="7">
      <t>キカン</t>
    </rPh>
    <phoneticPr fontId="3"/>
  </si>
  <si>
    <t>天</t>
    <rPh sb="0" eb="1">
      <t>テン</t>
    </rPh>
    <phoneticPr fontId="3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</si>
  <si>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3"/>
  </si>
  <si>
    <t>水</t>
    <rPh sb="0" eb="1">
      <t>ミズ</t>
    </rPh>
    <phoneticPr fontId="3"/>
  </si>
  <si>
    <t>製</t>
    <rPh sb="0" eb="1">
      <t>セイ</t>
    </rPh>
    <phoneticPr fontId="3"/>
  </si>
  <si>
    <t>：工場製作期間</t>
    <rPh sb="1" eb="3">
      <t>コウジョウ</t>
    </rPh>
    <rPh sb="3" eb="5">
      <t>セイサク</t>
    </rPh>
    <rPh sb="5" eb="7">
      <t>キカン</t>
    </rPh>
    <phoneticPr fontId="3"/>
  </si>
  <si>
    <t>木</t>
    <rPh sb="0" eb="1">
      <t>モク</t>
    </rPh>
    <phoneticPr fontId="3"/>
  </si>
  <si>
    <t>年</t>
    <rPh sb="0" eb="1">
      <t>ネン</t>
    </rPh>
    <phoneticPr fontId="3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</si>
  <si>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3"/>
  </si>
  <si>
    <t>金</t>
    <rPh sb="0" eb="1">
      <t>キン</t>
    </rPh>
    <phoneticPr fontId="3"/>
  </si>
  <si>
    <t>夏</t>
    <rPh sb="0" eb="1">
      <t>ナツ</t>
    </rPh>
    <phoneticPr fontId="3"/>
  </si>
  <si>
    <t>：夏季休暇期間</t>
    <rPh sb="1" eb="3">
      <t>カキ</t>
    </rPh>
    <rPh sb="3" eb="5">
      <t>キュウカ</t>
    </rPh>
    <rPh sb="5" eb="7">
      <t>キカン</t>
    </rPh>
    <phoneticPr fontId="3"/>
  </si>
  <si>
    <t>土</t>
    <rPh sb="0" eb="1">
      <t>ツチ</t>
    </rPh>
    <phoneticPr fontId="3"/>
  </si>
  <si>
    <t>他</t>
    <rPh sb="0" eb="1">
      <t>ホカ</t>
    </rPh>
    <phoneticPr fontId="3"/>
  </si>
  <si>
    <t>：その他対象外期間</t>
    <rPh sb="3" eb="4">
      <t>タ</t>
    </rPh>
    <rPh sb="4" eb="7">
      <t>タイショウガイ</t>
    </rPh>
    <rPh sb="7" eb="9">
      <t>キカン</t>
    </rPh>
    <phoneticPr fontId="3"/>
  </si>
  <si>
    <t>対象期間日数</t>
    <rPh sb="0" eb="2">
      <t>タイショウ</t>
    </rPh>
    <rPh sb="2" eb="4">
      <t>キカン</t>
    </rPh>
    <rPh sb="4" eb="6">
      <t>ニッスウ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</si>
  <si>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</si>
  <si>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実施要領３における</t>
    <rPh sb="0" eb="2">
      <t>ジッシ</t>
    </rPh>
    <rPh sb="2" eb="4">
      <t>ヨウリョウ</t>
    </rPh>
    <phoneticPr fontId="2"/>
  </si>
  <si>
    <t>判定行（非表示）</t>
    <rPh sb="0" eb="2">
      <t>ハンテイ</t>
    </rPh>
    <rPh sb="2" eb="3">
      <t>ギョウ</t>
    </rPh>
    <rPh sb="4" eb="7">
      <t>ヒヒョウジ</t>
    </rPh>
    <phoneticPr fontId="2"/>
  </si>
  <si>
    <t>(注）本表は、東京都都市整備局の工事・委託での使用のためのものです。</t>
    <rPh sb="1" eb="2">
      <t>チュウ</t>
    </rPh>
    <rPh sb="3" eb="4">
      <t>ホン</t>
    </rPh>
    <rPh sb="4" eb="5">
      <t>ヒョウ</t>
    </rPh>
    <rPh sb="7" eb="10">
      <t>トウキョウト</t>
    </rPh>
    <rPh sb="10" eb="12">
      <t>トシ</t>
    </rPh>
    <rPh sb="12" eb="14">
      <t>セイビ</t>
    </rPh>
    <rPh sb="14" eb="15">
      <t>キョク</t>
    </rPh>
    <rPh sb="16" eb="18">
      <t>コウジ</t>
    </rPh>
    <rPh sb="19" eb="21">
      <t>イタク</t>
    </rPh>
    <rPh sb="23" eb="25">
      <t>シヨウ</t>
    </rPh>
    <phoneticPr fontId="3"/>
  </si>
  <si>
    <t>令和〇〇年度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3"/>
  </si>
  <si>
    <t>作</t>
  </si>
  <si>
    <t>【現場閉所報告書】</t>
    <rPh sb="1" eb="3">
      <t>ゲンバ</t>
    </rPh>
    <rPh sb="3" eb="5">
      <t>ヘイショ</t>
    </rPh>
    <rPh sb="5" eb="8">
      <t>ホウコクショ</t>
    </rPh>
    <phoneticPr fontId="3"/>
  </si>
  <si>
    <t>（記載例）</t>
    <rPh sb="1" eb="3">
      <t>キサイ</t>
    </rPh>
    <rPh sb="3" eb="4">
      <t>レイ</t>
    </rPh>
    <phoneticPr fontId="3"/>
  </si>
  <si>
    <t>令和３年４月</t>
    <rPh sb="0" eb="2">
      <t>レイワ</t>
    </rPh>
    <rPh sb="3" eb="4">
      <t>ネン</t>
    </rPh>
    <rPh sb="5" eb="6">
      <t>ガツ</t>
    </rPh>
    <phoneticPr fontId="2"/>
  </si>
  <si>
    <t>令和３年５月</t>
    <rPh sb="0" eb="2">
      <t>レイワ</t>
    </rPh>
    <rPh sb="3" eb="4">
      <t>ネン</t>
    </rPh>
    <rPh sb="5" eb="6">
      <t>ガツ</t>
    </rPh>
    <phoneticPr fontId="2"/>
  </si>
  <si>
    <t>令和３年６月</t>
    <rPh sb="0" eb="2">
      <t>レイワ</t>
    </rPh>
    <rPh sb="3" eb="4">
      <t>ネン</t>
    </rPh>
    <rPh sb="5" eb="6">
      <t>ガツ</t>
    </rPh>
    <phoneticPr fontId="2"/>
  </si>
  <si>
    <t>令和３年７月</t>
    <rPh sb="0" eb="2">
      <t>レイワ</t>
    </rPh>
    <rPh sb="3" eb="4">
      <t>ネン</t>
    </rPh>
    <rPh sb="5" eb="6">
      <t>ガツ</t>
    </rPh>
    <phoneticPr fontId="2"/>
  </si>
  <si>
    <t>令和３年８月</t>
    <rPh sb="0" eb="2">
      <t>レイワ</t>
    </rPh>
    <rPh sb="3" eb="4">
      <t>ネン</t>
    </rPh>
    <rPh sb="5" eb="6">
      <t>ガツ</t>
    </rPh>
    <phoneticPr fontId="2"/>
  </si>
  <si>
    <t>令和３年９月</t>
    <rPh sb="0" eb="2">
      <t>レイワ</t>
    </rPh>
    <rPh sb="3" eb="4">
      <t>ネン</t>
    </rPh>
    <rPh sb="5" eb="6">
      <t>ガツ</t>
    </rPh>
    <phoneticPr fontId="2"/>
  </si>
  <si>
    <t>令和３年10月</t>
    <rPh sb="0" eb="2">
      <t>レイワ</t>
    </rPh>
    <rPh sb="3" eb="4">
      <t>ネン</t>
    </rPh>
    <rPh sb="6" eb="7">
      <t>ガツ</t>
    </rPh>
    <phoneticPr fontId="2"/>
  </si>
  <si>
    <t>令和３年11月</t>
    <rPh sb="0" eb="2">
      <t>レイワ</t>
    </rPh>
    <rPh sb="3" eb="4">
      <t>ネン</t>
    </rPh>
    <rPh sb="6" eb="7">
      <t>ガツ</t>
    </rPh>
    <phoneticPr fontId="2"/>
  </si>
  <si>
    <t>令和３年12月</t>
    <rPh sb="0" eb="2">
      <t>レイワ</t>
    </rPh>
    <rPh sb="3" eb="4">
      <t>ネン</t>
    </rPh>
    <rPh sb="6" eb="7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</si>
  <si>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</si>
  <si>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令和４年２月</t>
    <rPh sb="0" eb="2">
      <t>レイワ</t>
    </rPh>
    <rPh sb="3" eb="4">
      <t>ネン</t>
    </rPh>
    <rPh sb="5" eb="6">
      <t>ガツ</t>
    </rPh>
    <phoneticPr fontId="2"/>
  </si>
  <si>
    <t>令和４年３月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</si>
</sst>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CCCF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7" fillId="2" borderId="0" applyNumberFormat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Border="1"/>
    <xf numFmtId="0" fontId="0" fillId="0" borderId="25" xfId="0" applyFill="1" applyBorder="1"/>
    <xf numFmtId="0" fontId="0" fillId="0" borderId="17" xfId="0" applyBorder="1"/>
    <xf numFmtId="0" fontId="0" fillId="0" borderId="27" xfId="0" applyBorder="1" applyAlignment="1">
      <alignment horizontal="center" vertical="center"/>
    </xf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0" fillId="0" borderId="23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/>
    <xf numFmtId="0" fontId="0" fillId="0" borderId="28" xfId="0" applyFill="1" applyBorder="1"/>
    <xf numFmtId="0" fontId="0" fillId="0" borderId="24" xfId="0" applyFill="1" applyBorder="1"/>
    <xf numFmtId="0" fontId="0" fillId="0" borderId="29" xfId="0" applyFill="1" applyBorder="1"/>
    <xf numFmtId="0" fontId="0" fillId="0" borderId="34" xfId="0" applyFill="1" applyBorder="1"/>
    <xf numFmtId="0" fontId="0" fillId="0" borderId="26" xfId="0" applyFill="1" applyBorder="1"/>
    <xf numFmtId="0" fontId="0" fillId="0" borderId="33" xfId="0" applyFill="1" applyBorder="1"/>
    <xf numFmtId="0" fontId="12" fillId="0" borderId="22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25" xfId="0" applyFont="1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25" xfId="0" applyFill="1" applyBorder="1"/>
    <xf numFmtId="0" fontId="0" fillId="4" borderId="1" xfId="0" applyFill="1" applyBorder="1"/>
    <xf numFmtId="0" fontId="0" fillId="4" borderId="23" xfId="0" applyFill="1" applyBorder="1"/>
    <xf numFmtId="0" fontId="0" fillId="4" borderId="25" xfId="0" applyFill="1" applyBorder="1"/>
    <xf numFmtId="0" fontId="17" fillId="2" borderId="25" xfId="1" applyBorder="1" applyAlignment="1"/>
    <xf numFmtId="0" fontId="0" fillId="3" borderId="2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/>
    <xf numFmtId="0" fontId="0" fillId="3" borderId="2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0" xfId="0" applyFill="1"/>
    <xf numFmtId="0" fontId="0" fillId="4" borderId="24" xfId="0" applyFill="1" applyBorder="1"/>
    <xf numFmtId="0" fontId="0" fillId="4" borderId="29" xfId="0" applyFill="1" applyBorder="1"/>
    <xf numFmtId="0" fontId="0" fillId="4" borderId="26" xfId="0" applyFill="1" applyBorder="1"/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/>
    <xf numFmtId="0" fontId="12" fillId="3" borderId="22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/>
    <xf numFmtId="0" fontId="0" fillId="0" borderId="38" xfId="0" applyBorder="1"/>
    <xf numFmtId="0" fontId="0" fillId="0" borderId="39" xfId="0" applyBorder="1"/>
    <xf numFmtId="0" fontId="17" fillId="2" borderId="1" xfId="1" applyBorder="1" applyAlignment="1"/>
    <xf numFmtId="0" fontId="17" fillId="2" borderId="28" xfId="1" applyBorder="1" applyAlignment="1"/>
    <xf numFmtId="0" fontId="17" fillId="2" borderId="23" xfId="1" applyBorder="1" applyAlignment="1"/>
    <xf numFmtId="0" fontId="18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スタイル 1" xfId="2"/>
    <cellStyle name="パーセント 2" xfId="4"/>
    <cellStyle name="悪い" xfId="1" builtinId="27"/>
    <cellStyle name="標準" xfId="0" builtinId="0"/>
    <cellStyle name="標準 2" xfId="3"/>
  </cellStyles>
  <dxfs count="23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ont>
        <b/>
        <i val="0"/>
        <color rgb="FFFF0000"/>
      </font>
      <fill>
        <patternFill>
          <bgColor rgb="FFFED2FB"/>
        </patternFill>
      </fill>
    </dxf>
    <dxf>
      <font>
        <color rgb="FF595541"/>
      </font>
      <fill>
        <patternFill>
          <bgColor rgb="FFEFDF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CCF5"/>
      <color rgb="FFFDCFBF"/>
      <color rgb="FF595541"/>
      <color rgb="FF7B685B"/>
      <color rgb="FFEFDF7D"/>
      <color rgb="FFFED2FB"/>
      <color rgb="FFFD9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25216;&#34899;&#35506;/&#26045;&#24037;&#25285;&#24403;/09_&#26045;&#24037;&#25285;&#24403;/20190709%20HP&#31435;&#12385;&#19978;&#12370;/20200512&#65374;&#12288;&#29105;&#20013;&#30151;&#23550;&#31574;&#12289;&#36913;&#20241;&#20108;&#26085;/&#24046;&#12375;&#26367;&#12360;/&#12304;&#21029;&#36039;&#26009;9%20&#12305;&#12296;&#21029;&#28155;6&#12297;&#65288;&#20363;&#65289;&#29694;&#22580;&#38281;&#25152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６"/>
      <sheetName val="プルダウン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1"/>
  <sheetViews>
    <sheetView showGridLines="0" tabSelected="1" topLeftCell="A43" zoomScale="160" zoomScaleNormal="160" workbookViewId="0">
      <selection activeCell="Q65" sqref="Q65"/>
    </sheetView>
  </sheetViews>
  <sheetFormatPr defaultRowHeight="18.75" x14ac:dyDescent="0.4"/>
  <cols>
    <col min="1" max="6" width="5.25" customWidth="1"/>
    <col min="7" max="8" width="3.625" bestFit="1" customWidth="1"/>
    <col min="9" max="15" width="2.875" customWidth="1"/>
    <col min="16" max="16" width="3.125" customWidth="1"/>
    <col min="17" max="43" width="2.875" customWidth="1"/>
  </cols>
  <sheetData>
    <row r="1" spans="1:43" ht="24" x14ac:dyDescent="0.5">
      <c r="A1" s="78" t="s">
        <v>57</v>
      </c>
    </row>
    <row r="2" spans="1:43" x14ac:dyDescent="0.4">
      <c r="A2" s="1" t="s">
        <v>56</v>
      </c>
      <c r="F2" s="1" t="s">
        <v>54</v>
      </c>
    </row>
    <row r="4" spans="1:43" x14ac:dyDescent="0.4">
      <c r="A4" s="2" t="s">
        <v>0</v>
      </c>
      <c r="B4" s="3" t="s">
        <v>1</v>
      </c>
      <c r="I4" s="79">
        <f>AP13+AP18+AP23+AP28+AP33+AP38+AP43+AP48+AP53+AP58+AP63+AP68</f>
        <v>339</v>
      </c>
      <c r="J4" s="79"/>
      <c r="K4" s="2" t="s">
        <v>8</v>
      </c>
      <c r="L4" s="2"/>
    </row>
    <row r="5" spans="1:43" x14ac:dyDescent="0.4">
      <c r="A5" s="2" t="s">
        <v>7</v>
      </c>
      <c r="B5" s="3" t="s">
        <v>2</v>
      </c>
      <c r="I5" s="79">
        <f>ROUNDUP(I4*0.285,0)</f>
        <v>97</v>
      </c>
      <c r="J5" s="79"/>
      <c r="K5" s="2" t="s">
        <v>8</v>
      </c>
      <c r="L5" s="4" t="s">
        <v>9</v>
      </c>
    </row>
    <row r="6" spans="1:43" ht="18" customHeight="1" x14ac:dyDescent="0.4">
      <c r="A6" s="2"/>
      <c r="B6" s="3" t="s">
        <v>3</v>
      </c>
      <c r="I6" s="79">
        <f>ROUNDUP(I4*0.25,0)</f>
        <v>85</v>
      </c>
      <c r="J6" s="79"/>
      <c r="K6" s="2" t="s">
        <v>8</v>
      </c>
      <c r="L6" s="4" t="s">
        <v>10</v>
      </c>
    </row>
    <row r="7" spans="1:43" ht="19.149999999999999" customHeight="1" x14ac:dyDescent="0.4">
      <c r="A7" s="2"/>
      <c r="B7" s="3" t="s">
        <v>4</v>
      </c>
      <c r="I7" s="79">
        <f>ROUNDUP(I4*0.214,0)</f>
        <v>73</v>
      </c>
      <c r="J7" s="79"/>
      <c r="K7" s="2" t="s">
        <v>8</v>
      </c>
      <c r="L7" s="4" t="s">
        <v>11</v>
      </c>
    </row>
    <row r="8" spans="1:43" ht="25.9" customHeight="1" x14ac:dyDescent="0.4">
      <c r="A8" s="2" t="s">
        <v>5</v>
      </c>
      <c r="B8" s="3" t="s">
        <v>6</v>
      </c>
      <c r="I8" s="80">
        <f>AP15+AP20+AP25+AP30+AP35+AP40+AP45+AP50+AP55+AP60+AP65+AP70</f>
        <v>127</v>
      </c>
      <c r="J8" s="80"/>
      <c r="K8" s="2" t="s">
        <v>8</v>
      </c>
      <c r="L8" s="2"/>
      <c r="T8" s="6" t="s">
        <v>13</v>
      </c>
    </row>
    <row r="9" spans="1:43" ht="20.25" x14ac:dyDescent="0.4">
      <c r="B9" s="33" t="str">
        <f>IF(I8&gt;=I5,"②a",IF(I8&gt;=I6,"②b","②c"))</f>
        <v>②a</v>
      </c>
      <c r="C9" s="34" t="str">
        <f>IF(I8&gt;=I7,"=&lt;","&gt;")</f>
        <v>=&lt;</v>
      </c>
      <c r="D9" s="35" t="s">
        <v>5</v>
      </c>
      <c r="E9" s="5" t="s">
        <v>12</v>
      </c>
      <c r="F9" s="33" t="str">
        <f>IF(I8&gt;=I5,"4週8休相当以上",IF(I8&gt;=I6,"4週7休相当",IF(I8&gt;=I7,"4週6休相当","週休2日を達成していない")))</f>
        <v>4週8休相当以上</v>
      </c>
      <c r="T9" s="7" t="s">
        <v>14</v>
      </c>
    </row>
    <row r="10" spans="1:43" ht="20.25" thickBot="1" x14ac:dyDescent="0.45">
      <c r="T10" s="8" t="s">
        <v>15</v>
      </c>
    </row>
    <row r="11" spans="1:43" x14ac:dyDescent="0.4">
      <c r="A11" s="81" t="s">
        <v>58</v>
      </c>
      <c r="B11" s="82"/>
      <c r="C11" s="83"/>
      <c r="D11" s="90" t="s">
        <v>16</v>
      </c>
      <c r="E11" s="91"/>
      <c r="F11" s="92"/>
      <c r="G11" s="70">
        <v>1</v>
      </c>
      <c r="H11" s="23">
        <v>2</v>
      </c>
      <c r="I11" s="57">
        <v>3</v>
      </c>
      <c r="J11" s="57">
        <v>4</v>
      </c>
      <c r="K11" s="24">
        <v>5</v>
      </c>
      <c r="L11" s="24">
        <v>6</v>
      </c>
      <c r="M11" s="24">
        <v>7</v>
      </c>
      <c r="N11" s="24">
        <v>8</v>
      </c>
      <c r="O11" s="24">
        <v>9</v>
      </c>
      <c r="P11" s="57">
        <v>10</v>
      </c>
      <c r="Q11" s="57">
        <v>11</v>
      </c>
      <c r="R11" s="24">
        <v>12</v>
      </c>
      <c r="S11" s="24">
        <v>13</v>
      </c>
      <c r="T11" s="24">
        <v>14</v>
      </c>
      <c r="U11" s="24">
        <v>15</v>
      </c>
      <c r="V11" s="24">
        <v>16</v>
      </c>
      <c r="W11" s="57">
        <v>17</v>
      </c>
      <c r="X11" s="57">
        <v>18</v>
      </c>
      <c r="Y11" s="24">
        <v>19</v>
      </c>
      <c r="Z11" s="24">
        <v>20</v>
      </c>
      <c r="AA11" s="24">
        <v>21</v>
      </c>
      <c r="AB11" s="24">
        <v>22</v>
      </c>
      <c r="AC11" s="24">
        <v>23</v>
      </c>
      <c r="AD11" s="57">
        <v>24</v>
      </c>
      <c r="AE11" s="57">
        <v>25</v>
      </c>
      <c r="AF11" s="24">
        <v>26</v>
      </c>
      <c r="AG11" s="24">
        <v>27</v>
      </c>
      <c r="AH11" s="24">
        <v>28</v>
      </c>
      <c r="AI11" s="57">
        <v>29</v>
      </c>
      <c r="AJ11" s="24">
        <v>30</v>
      </c>
      <c r="AK11" s="28"/>
      <c r="AL11" s="93" t="s">
        <v>51</v>
      </c>
      <c r="AM11" s="94"/>
      <c r="AN11" s="94"/>
      <c r="AO11" s="94"/>
      <c r="AP11" s="94"/>
      <c r="AQ11" s="95"/>
    </row>
    <row r="12" spans="1:43" x14ac:dyDescent="0.4">
      <c r="A12" s="84"/>
      <c r="B12" s="85"/>
      <c r="C12" s="86"/>
      <c r="D12" s="98" t="s">
        <v>17</v>
      </c>
      <c r="E12" s="99"/>
      <c r="F12" s="100"/>
      <c r="G12" s="71" t="s">
        <v>40</v>
      </c>
      <c r="H12" s="49" t="s">
        <v>43</v>
      </c>
      <c r="I12" s="50" t="s">
        <v>46</v>
      </c>
      <c r="J12" s="50" t="s">
        <v>8</v>
      </c>
      <c r="K12" s="22" t="s">
        <v>27</v>
      </c>
      <c r="L12" s="22" t="s">
        <v>32</v>
      </c>
      <c r="M12" s="22" t="s">
        <v>37</v>
      </c>
      <c r="N12" s="39" t="s">
        <v>40</v>
      </c>
      <c r="O12" s="20" t="s">
        <v>43</v>
      </c>
      <c r="P12" s="50" t="s">
        <v>46</v>
      </c>
      <c r="Q12" s="50" t="s">
        <v>8</v>
      </c>
      <c r="R12" s="22" t="s">
        <v>27</v>
      </c>
      <c r="S12" s="22" t="s">
        <v>32</v>
      </c>
      <c r="T12" s="22" t="s">
        <v>37</v>
      </c>
      <c r="U12" s="29" t="s">
        <v>40</v>
      </c>
      <c r="V12" s="20" t="s">
        <v>43</v>
      </c>
      <c r="W12" s="50" t="s">
        <v>46</v>
      </c>
      <c r="X12" s="50" t="s">
        <v>8</v>
      </c>
      <c r="Y12" s="22" t="s">
        <v>27</v>
      </c>
      <c r="Z12" s="22" t="s">
        <v>32</v>
      </c>
      <c r="AA12" s="22" t="s">
        <v>37</v>
      </c>
      <c r="AB12" s="29" t="s">
        <v>40</v>
      </c>
      <c r="AC12" s="20" t="s">
        <v>43</v>
      </c>
      <c r="AD12" s="50" t="s">
        <v>46</v>
      </c>
      <c r="AE12" s="50" t="s">
        <v>8</v>
      </c>
      <c r="AF12" s="22" t="s">
        <v>27</v>
      </c>
      <c r="AG12" s="22" t="s">
        <v>32</v>
      </c>
      <c r="AH12" s="22" t="s">
        <v>37</v>
      </c>
      <c r="AI12" s="50" t="s">
        <v>40</v>
      </c>
      <c r="AJ12" s="22" t="s">
        <v>43</v>
      </c>
      <c r="AK12" s="30"/>
      <c r="AL12" s="96"/>
      <c r="AM12" s="96"/>
      <c r="AN12" s="96"/>
      <c r="AO12" s="96"/>
      <c r="AP12" s="96"/>
      <c r="AQ12" s="97"/>
    </row>
    <row r="13" spans="1:43" x14ac:dyDescent="0.4">
      <c r="A13" s="84"/>
      <c r="B13" s="85"/>
      <c r="C13" s="86"/>
      <c r="D13" s="98" t="s">
        <v>18</v>
      </c>
      <c r="E13" s="99"/>
      <c r="F13" s="100"/>
      <c r="G13" t="s">
        <v>23</v>
      </c>
      <c r="H13" s="74" t="s">
        <v>23</v>
      </c>
      <c r="I13" s="50" t="s">
        <v>23</v>
      </c>
      <c r="J13" s="50" t="s">
        <v>23</v>
      </c>
      <c r="K13" s="22" t="s">
        <v>23</v>
      </c>
      <c r="L13" s="22" t="s">
        <v>23</v>
      </c>
      <c r="M13" s="22" t="s">
        <v>23</v>
      </c>
      <c r="N13" s="22" t="s">
        <v>23</v>
      </c>
      <c r="O13" s="22" t="s">
        <v>23</v>
      </c>
      <c r="P13" s="50" t="s">
        <v>23</v>
      </c>
      <c r="Q13" s="50" t="s">
        <v>23</v>
      </c>
      <c r="R13" s="22" t="s">
        <v>23</v>
      </c>
      <c r="S13" s="22" t="s">
        <v>23</v>
      </c>
      <c r="T13" s="22" t="s">
        <v>23</v>
      </c>
      <c r="U13" s="22" t="s">
        <v>23</v>
      </c>
      <c r="V13" s="22" t="s">
        <v>23</v>
      </c>
      <c r="W13" s="50" t="s">
        <v>23</v>
      </c>
      <c r="X13" s="50" t="s">
        <v>23</v>
      </c>
      <c r="Y13" s="22" t="s">
        <v>23</v>
      </c>
      <c r="Z13" s="22" t="s">
        <v>23</v>
      </c>
      <c r="AA13" s="22" t="s">
        <v>23</v>
      </c>
      <c r="AB13" s="22" t="s">
        <v>23</v>
      </c>
      <c r="AC13" s="22" t="s">
        <v>23</v>
      </c>
      <c r="AD13" s="50" t="s">
        <v>23</v>
      </c>
      <c r="AE13" s="50" t="s">
        <v>23</v>
      </c>
      <c r="AF13" s="22" t="s">
        <v>23</v>
      </c>
      <c r="AG13" s="22" t="s">
        <v>23</v>
      </c>
      <c r="AH13" s="22" t="s">
        <v>23</v>
      </c>
      <c r="AI13" s="50" t="s">
        <v>23</v>
      </c>
      <c r="AJ13" s="22" t="s">
        <v>23</v>
      </c>
      <c r="AK13" s="30"/>
      <c r="AL13" s="107" t="s">
        <v>49</v>
      </c>
      <c r="AM13" s="108"/>
      <c r="AN13" s="108"/>
      <c r="AO13" s="108"/>
      <c r="AP13" s="109">
        <f>COUNTIF(G13:AK13,プルダウンリスト!$B$3)+COUNTIF(別添６!G13:AK13,プルダウンリスト!$B$4)</f>
        <v>30</v>
      </c>
      <c r="AQ13" s="110"/>
    </row>
    <row r="14" spans="1:43" hidden="1" x14ac:dyDescent="0.4">
      <c r="A14" s="84"/>
      <c r="B14" s="85"/>
      <c r="C14" s="86"/>
      <c r="D14" s="104" t="s">
        <v>52</v>
      </c>
      <c r="E14" s="105"/>
      <c r="F14" s="106"/>
      <c r="G14" s="72">
        <f>IF(OR(G13=プルダウンリスト!$B$3,別添６!G13=プルダウンリスト!$B$4),IF(OR(別添６!G15=プルダウンリスト!$D$4,別添６!G15=プルダウンリスト!$D$5),1,0),0)</f>
        <v>0</v>
      </c>
      <c r="H14" s="20">
        <f>IF(OR(H13=プルダウンリスト!$B$3,別添６!H13=プルダウンリスト!$B$4),IF(OR(別添６!H15=プルダウンリスト!$D$4,別添６!H15=プルダウンリスト!$D$5),1,0),0)</f>
        <v>0</v>
      </c>
      <c r="I14" s="51">
        <f>IF(OR(I13=プルダウンリスト!$B$3,別添６!I13=プルダウンリスト!$B$4),IF(OR(別添６!I15=プルダウンリスト!$D$4,別添６!I15=プルダウンリスト!$D$5),1,0),0)</f>
        <v>1</v>
      </c>
      <c r="J14" s="50">
        <f>IF(OR(J13=プルダウンリスト!$B$3,別添６!J13=プルダウンリスト!$B$4),IF(OR(別添６!J15=プルダウンリスト!$D$4,別添６!J15=プルダウンリスト!$D$5),1,0),0)</f>
        <v>1</v>
      </c>
      <c r="K14" s="22">
        <f>IF(OR(K13=プルダウンリスト!$B$3,別添６!K13=プルダウンリスト!$B$4),IF(OR(別添６!K15=プルダウンリスト!$D$4,別添６!K15=プルダウンリスト!$D$5),1,0),0)</f>
        <v>0</v>
      </c>
      <c r="L14" s="22">
        <f>IF(OR(L13=プルダウンリスト!$B$3,別添６!L13=プルダウンリスト!$B$4),IF(OR(別添６!L15=プルダウンリスト!$D$4,別添６!L15=プルダウンリスト!$D$5),1,0),0)</f>
        <v>0</v>
      </c>
      <c r="M14" s="22">
        <f>IF(OR(M13=プルダウンリスト!$B$3,別添６!M13=プルダウンリスト!$B$4),IF(OR(別添６!M15=プルダウンリスト!$D$4,別添６!M15=プルダウンリスト!$D$5),1,0),0)</f>
        <v>0</v>
      </c>
      <c r="N14" s="22">
        <f>IF(OR(N13=プルダウンリスト!$B$3,別添６!N13=プルダウンリスト!$B$4),IF(OR(別添６!N15=プルダウンリスト!$D$4,別添６!N15=プルダウンリスト!$D$5),1,0),0)</f>
        <v>0</v>
      </c>
      <c r="O14" s="22">
        <f>IF(OR(O13=プルダウンリスト!$B$3,別添６!O13=プルダウンリスト!$B$4),IF(OR(別添６!O15=プルダウンリスト!$D$4,別添６!O15=プルダウンリスト!$D$5),1,0),0)</f>
        <v>0</v>
      </c>
      <c r="P14" s="50">
        <f>IF(OR(P13=プルダウンリスト!$B$3,別添６!P13=プルダウンリスト!$B$4),IF(OR(別添６!P15=プルダウンリスト!$D$4,別添６!P15=プルダウンリスト!$D$5),1,0),0)</f>
        <v>1</v>
      </c>
      <c r="Q14" s="50">
        <f>IF(OR(Q13=プルダウンリスト!$B$3,別添６!Q13=プルダウンリスト!$B$4),IF(OR(別添６!Q15=プルダウンリスト!$D$4,別添６!Q15=プルダウンリスト!$D$5),1,0),0)</f>
        <v>1</v>
      </c>
      <c r="R14" s="22">
        <f>IF(OR(R13=プルダウンリスト!$B$3,別添６!R13=プルダウンリスト!$B$4),IF(OR(別添６!R15=プルダウンリスト!$D$4,別添６!R15=プルダウンリスト!$D$5),1,0),0)</f>
        <v>0</v>
      </c>
      <c r="S14" s="22">
        <f>IF(OR(S13=プルダウンリスト!$B$3,別添６!S13=プルダウンリスト!$B$4),IF(OR(別添６!S15=プルダウンリスト!$D$4,別添６!S15=プルダウンリスト!$D$5),1,0),0)</f>
        <v>0</v>
      </c>
      <c r="T14" s="22">
        <f>IF(OR(T13=プルダウンリスト!$B$3,別添６!T13=プルダウンリスト!$B$4),IF(OR(別添６!T15=プルダウンリスト!$D$4,別添６!T15=プルダウンリスト!$D$5),1,0),0)</f>
        <v>0</v>
      </c>
      <c r="U14" s="22">
        <f>IF(OR(U13=プルダウンリスト!$B$3,別添６!U13=プルダウンリスト!$B$4),IF(OR(別添６!U15=プルダウンリスト!$D$4,別添６!U15=プルダウンリスト!$D$5),1,0),0)</f>
        <v>0</v>
      </c>
      <c r="V14" s="22">
        <f>IF(OR(V13=プルダウンリスト!$B$3,別添６!V13=プルダウンリスト!$B$4),IF(OR(別添６!V15=プルダウンリスト!$D$4,別添６!V15=プルダウンリスト!$D$5),1,0),0)</f>
        <v>0</v>
      </c>
      <c r="W14" s="50">
        <f>IF(OR(W13=プルダウンリスト!$B$3,別添６!W13=プルダウンリスト!$B$4),IF(OR(別添６!W15=プルダウンリスト!$D$4,別添６!W15=プルダウンリスト!$D$5),1,0),0)</f>
        <v>1</v>
      </c>
      <c r="X14" s="50">
        <f>IF(OR(X13=プルダウンリスト!$B$3,別添６!X13=プルダウンリスト!$B$4),IF(OR(別添６!X15=プルダウンリスト!$D$4,別添６!X15=プルダウンリスト!$D$5),1,0),0)</f>
        <v>1</v>
      </c>
      <c r="Y14" s="22">
        <f>IF(OR(Y13=プルダウンリスト!$B$3,別添６!Y13=プルダウンリスト!$B$4),IF(OR(別添６!Y15=プルダウンリスト!$D$4,別添６!Y15=プルダウンリスト!$D$5),1,0),0)</f>
        <v>0</v>
      </c>
      <c r="Z14" s="22">
        <f>IF(OR(Z13=プルダウンリスト!$B$3,別添６!Z13=プルダウンリスト!$B$4),IF(OR(別添６!Z15=プルダウンリスト!$D$4,別添６!Z15=プルダウンリスト!$D$5),1,0),0)</f>
        <v>0</v>
      </c>
      <c r="AA14" s="22">
        <f>IF(OR(AA13=プルダウンリスト!$B$3,別添６!AA13=プルダウンリスト!$B$4),IF(OR(別添６!AA15=プルダウンリスト!$D$4,別添６!AA15=プルダウンリスト!$D$5),1,0),0)</f>
        <v>0</v>
      </c>
      <c r="AB14" s="22">
        <f>IF(OR(AB13=プルダウンリスト!$B$3,別添６!AB13=プルダウンリスト!$B$4),IF(OR(別添６!AB15=プルダウンリスト!$D$4,別添６!AB15=プルダウンリスト!$D$5),1,0),0)</f>
        <v>1</v>
      </c>
      <c r="AC14" s="22">
        <f>IF(OR(AC13=プルダウンリスト!$B$3,別添６!AC13=プルダウンリスト!$B$4),IF(OR(別添６!AC15=プルダウンリスト!$D$4,別添６!AC15=プルダウンリスト!$D$5),1,0),0)</f>
        <v>1</v>
      </c>
      <c r="AD14" s="50">
        <f>IF(OR(AD13=プルダウンリスト!$B$3,別添６!AD13=プルダウンリスト!$B$4),IF(OR(別添６!AD15=プルダウンリスト!$D$4,別添６!AD15=プルダウンリスト!$D$5),1,0),0)</f>
        <v>1</v>
      </c>
      <c r="AE14" s="50">
        <f>IF(OR(AE13=プルダウンリスト!$B$3,別添６!AE13=プルダウンリスト!$B$4),IF(OR(別添６!AE15=プルダウンリスト!$D$4,別添６!AE15=プルダウンリスト!$D$5),1,0),0)</f>
        <v>1</v>
      </c>
      <c r="AF14" s="22">
        <f>IF(OR(AF13=プルダウンリスト!$B$3,別添６!AF13=プルダウンリスト!$B$4),IF(OR(別添６!AF15=プルダウンリスト!$D$4,別添６!AF15=プルダウンリスト!$D$5),1,0),0)</f>
        <v>0</v>
      </c>
      <c r="AG14" s="22">
        <f>IF(OR(AG13=プルダウンリスト!$B$3,別添６!AG13=プルダウンリスト!$B$4),IF(OR(別添６!AG15=プルダウンリスト!$D$4,別添６!AG15=プルダウンリスト!$D$5),1,0),0)</f>
        <v>0</v>
      </c>
      <c r="AH14" s="22">
        <f>IF(OR(AH13=プルダウンリスト!$B$3,別添６!AH13=プルダウンリスト!$B$4),IF(OR(別添６!AH15=プルダウンリスト!$D$4,別添６!AH15=プルダウンリスト!$D$5),1,0),0)</f>
        <v>0</v>
      </c>
      <c r="AI14" s="50">
        <f>IF(OR(AI13=プルダウンリスト!$B$3,別添６!AI13=プルダウンリスト!$B$4),IF(OR(別添６!AI15=プルダウンリスト!$D$4,別添６!AI15=プルダウンリスト!$D$5),1,0),0)</f>
        <v>1</v>
      </c>
      <c r="AJ14" s="22">
        <f>IF(OR(AJ13=プルダウンリスト!$B$3,別添６!AJ13=プルダウンリスト!$B$4),IF(OR(別添６!AJ15=プルダウンリスト!$D$4,別添６!AJ15=プルダウンリスト!$D$5),1,0),0)</f>
        <v>1</v>
      </c>
      <c r="AK14" s="30"/>
      <c r="AL14" s="18"/>
      <c r="AM14" s="18"/>
      <c r="AN14" s="18"/>
      <c r="AO14" s="18"/>
      <c r="AP14" s="18"/>
      <c r="AQ14" s="19"/>
    </row>
    <row r="15" spans="1:43" ht="19.5" thickBot="1" x14ac:dyDescent="0.45">
      <c r="A15" s="87"/>
      <c r="B15" s="88"/>
      <c r="C15" s="89"/>
      <c r="D15" s="101" t="s">
        <v>19</v>
      </c>
      <c r="E15" s="102"/>
      <c r="F15" s="103"/>
      <c r="G15" s="73" t="s">
        <v>55</v>
      </c>
      <c r="H15" s="25" t="s">
        <v>25</v>
      </c>
      <c r="I15" s="62" t="s">
        <v>30</v>
      </c>
      <c r="J15" s="56" t="s">
        <v>30</v>
      </c>
      <c r="K15" s="26" t="s">
        <v>25</v>
      </c>
      <c r="L15" s="26" t="s">
        <v>25</v>
      </c>
      <c r="M15" s="26" t="s">
        <v>25</v>
      </c>
      <c r="N15" s="26" t="s">
        <v>25</v>
      </c>
      <c r="O15" s="26" t="s">
        <v>25</v>
      </c>
      <c r="P15" s="55" t="s">
        <v>30</v>
      </c>
      <c r="Q15" s="55" t="s">
        <v>30</v>
      </c>
      <c r="R15" s="26" t="s">
        <v>25</v>
      </c>
      <c r="S15" s="26" t="s">
        <v>25</v>
      </c>
      <c r="T15" s="26" t="s">
        <v>25</v>
      </c>
      <c r="U15" s="26" t="s">
        <v>25</v>
      </c>
      <c r="V15" s="26" t="s">
        <v>25</v>
      </c>
      <c r="W15" t="s">
        <v>30</v>
      </c>
      <c r="X15" s="52" t="s">
        <v>30</v>
      </c>
      <c r="Y15" s="26" t="s">
        <v>25</v>
      </c>
      <c r="Z15" s="26" t="s">
        <v>25</v>
      </c>
      <c r="AA15" s="26" t="s">
        <v>25</v>
      </c>
      <c r="AB15" s="26" t="s">
        <v>35</v>
      </c>
      <c r="AC15" s="26" t="s">
        <v>35</v>
      </c>
      <c r="AD15" t="s">
        <v>30</v>
      </c>
      <c r="AE15" s="52" t="s">
        <v>30</v>
      </c>
      <c r="AF15" s="26" t="s">
        <v>25</v>
      </c>
      <c r="AG15" s="26" t="s">
        <v>25</v>
      </c>
      <c r="AH15" s="26" t="s">
        <v>25</v>
      </c>
      <c r="AI15" s="52" t="s">
        <v>30</v>
      </c>
      <c r="AJ15" s="26" t="s">
        <v>30</v>
      </c>
      <c r="AK15" s="31"/>
      <c r="AL15" s="111" t="s">
        <v>50</v>
      </c>
      <c r="AM15" s="112"/>
      <c r="AN15" s="112"/>
      <c r="AO15" s="112"/>
      <c r="AP15" s="113">
        <f>SUM(G14:AK14)</f>
        <v>12</v>
      </c>
      <c r="AQ15" s="114"/>
    </row>
    <row r="16" spans="1:43" x14ac:dyDescent="0.4">
      <c r="A16" s="81" t="s">
        <v>59</v>
      </c>
      <c r="B16" s="82"/>
      <c r="C16" s="83"/>
      <c r="D16" s="90" t="s">
        <v>16</v>
      </c>
      <c r="E16" s="91"/>
      <c r="F16" s="92"/>
      <c r="G16" s="58">
        <v>1</v>
      </c>
      <c r="H16" s="57">
        <v>2</v>
      </c>
      <c r="I16" s="57">
        <v>3</v>
      </c>
      <c r="J16" s="57">
        <v>4</v>
      </c>
      <c r="K16" s="57">
        <v>5</v>
      </c>
      <c r="L16" s="61">
        <v>6</v>
      </c>
      <c r="M16" s="24">
        <v>7</v>
      </c>
      <c r="N16" s="57">
        <v>8</v>
      </c>
      <c r="O16" s="57">
        <v>9</v>
      </c>
      <c r="P16" s="24">
        <v>10</v>
      </c>
      <c r="Q16" s="24">
        <v>11</v>
      </c>
      <c r="R16" s="24">
        <v>12</v>
      </c>
      <c r="S16" s="24">
        <v>13</v>
      </c>
      <c r="T16" s="24">
        <v>14</v>
      </c>
      <c r="U16" s="57">
        <v>15</v>
      </c>
      <c r="V16" s="57">
        <v>16</v>
      </c>
      <c r="W16" s="24">
        <v>17</v>
      </c>
      <c r="X16" s="24">
        <v>18</v>
      </c>
      <c r="Y16" s="24">
        <v>19</v>
      </c>
      <c r="Z16" s="24">
        <v>20</v>
      </c>
      <c r="AA16" s="24">
        <v>21</v>
      </c>
      <c r="AB16" s="57">
        <v>22</v>
      </c>
      <c r="AC16" s="57">
        <v>23</v>
      </c>
      <c r="AD16" s="24">
        <v>24</v>
      </c>
      <c r="AE16" s="24">
        <v>25</v>
      </c>
      <c r="AF16" s="24">
        <v>26</v>
      </c>
      <c r="AG16" s="24">
        <v>27</v>
      </c>
      <c r="AH16" s="24">
        <v>28</v>
      </c>
      <c r="AI16" s="57">
        <v>29</v>
      </c>
      <c r="AJ16" s="57">
        <v>30</v>
      </c>
      <c r="AK16" s="38">
        <v>31</v>
      </c>
      <c r="AL16" s="93" t="s">
        <v>51</v>
      </c>
      <c r="AM16" s="94"/>
      <c r="AN16" s="94"/>
      <c r="AO16" s="94"/>
      <c r="AP16" s="94"/>
      <c r="AQ16" s="95"/>
    </row>
    <row r="17" spans="1:43" x14ac:dyDescent="0.4">
      <c r="A17" s="84"/>
      <c r="B17" s="85"/>
      <c r="C17" s="86"/>
      <c r="D17" s="98" t="s">
        <v>17</v>
      </c>
      <c r="E17" s="99"/>
      <c r="F17" s="100"/>
      <c r="G17" s="50" t="s">
        <v>46</v>
      </c>
      <c r="H17" s="50" t="s">
        <v>8</v>
      </c>
      <c r="I17" s="50" t="s">
        <v>27</v>
      </c>
      <c r="J17" s="50" t="s">
        <v>32</v>
      </c>
      <c r="K17" s="50" t="s">
        <v>37</v>
      </c>
      <c r="L17" s="54" t="s">
        <v>40</v>
      </c>
      <c r="M17" s="20" t="s">
        <v>43</v>
      </c>
      <c r="N17" s="50" t="s">
        <v>46</v>
      </c>
      <c r="O17" s="50" t="s">
        <v>8</v>
      </c>
      <c r="P17" s="22" t="s">
        <v>27</v>
      </c>
      <c r="Q17" s="22" t="s">
        <v>32</v>
      </c>
      <c r="R17" s="22" t="s">
        <v>37</v>
      </c>
      <c r="S17" s="29" t="s">
        <v>40</v>
      </c>
      <c r="T17" s="20" t="s">
        <v>43</v>
      </c>
      <c r="U17" s="50" t="s">
        <v>46</v>
      </c>
      <c r="V17" s="50" t="s">
        <v>8</v>
      </c>
      <c r="W17" s="22" t="s">
        <v>27</v>
      </c>
      <c r="X17" s="22" t="s">
        <v>32</v>
      </c>
      <c r="Y17" s="22" t="s">
        <v>37</v>
      </c>
      <c r="Z17" s="29" t="s">
        <v>40</v>
      </c>
      <c r="AA17" s="20" t="s">
        <v>43</v>
      </c>
      <c r="AB17" s="50" t="s">
        <v>46</v>
      </c>
      <c r="AC17" s="50" t="s">
        <v>8</v>
      </c>
      <c r="AD17" s="22" t="s">
        <v>27</v>
      </c>
      <c r="AE17" s="22" t="s">
        <v>32</v>
      </c>
      <c r="AF17" s="22" t="s">
        <v>37</v>
      </c>
      <c r="AG17" s="22" t="s">
        <v>40</v>
      </c>
      <c r="AH17" s="22" t="s">
        <v>43</v>
      </c>
      <c r="AI17" s="50" t="s">
        <v>46</v>
      </c>
      <c r="AJ17" s="50" t="s">
        <v>8</v>
      </c>
      <c r="AK17" s="40" t="s">
        <v>27</v>
      </c>
      <c r="AL17" s="96"/>
      <c r="AM17" s="96"/>
      <c r="AN17" s="96"/>
      <c r="AO17" s="96"/>
      <c r="AP17" s="96"/>
      <c r="AQ17" s="97"/>
    </row>
    <row r="18" spans="1:43" x14ac:dyDescent="0.4">
      <c r="A18" s="84"/>
      <c r="B18" s="85"/>
      <c r="C18" s="86"/>
      <c r="D18" s="98" t="s">
        <v>18</v>
      </c>
      <c r="E18" s="99"/>
      <c r="F18" s="100"/>
      <c r="G18" s="59" t="s">
        <v>23</v>
      </c>
      <c r="H18" s="50" t="s">
        <v>23</v>
      </c>
      <c r="I18" s="50" t="s">
        <v>23</v>
      </c>
      <c r="J18" s="50" t="s">
        <v>23</v>
      </c>
      <c r="K18" s="50" t="s">
        <v>23</v>
      </c>
      <c r="L18" s="53" t="s">
        <v>23</v>
      </c>
      <c r="M18" s="22" t="s">
        <v>23</v>
      </c>
      <c r="N18" s="50" t="s">
        <v>23</v>
      </c>
      <c r="O18" s="50" t="s">
        <v>23</v>
      </c>
      <c r="P18" s="22" t="s">
        <v>23</v>
      </c>
      <c r="Q18" s="22" t="s">
        <v>23</v>
      </c>
      <c r="R18" s="22" t="s">
        <v>23</v>
      </c>
      <c r="S18" s="22" t="s">
        <v>23</v>
      </c>
      <c r="T18" s="22" t="s">
        <v>23</v>
      </c>
      <c r="U18" s="50" t="s">
        <v>23</v>
      </c>
      <c r="V18" s="50" t="s">
        <v>23</v>
      </c>
      <c r="W18" s="22" t="s">
        <v>23</v>
      </c>
      <c r="X18" s="22" t="s">
        <v>23</v>
      </c>
      <c r="Y18" s="22" t="s">
        <v>23</v>
      </c>
      <c r="Z18" s="22" t="s">
        <v>23</v>
      </c>
      <c r="AA18" s="22" t="s">
        <v>23</v>
      </c>
      <c r="AB18" s="50" t="s">
        <v>23</v>
      </c>
      <c r="AC18" s="50" t="s">
        <v>23</v>
      </c>
      <c r="AD18" s="22" t="s">
        <v>23</v>
      </c>
      <c r="AE18" s="22" t="s">
        <v>23</v>
      </c>
      <c r="AF18" s="22" t="s">
        <v>23</v>
      </c>
      <c r="AG18" s="22" t="s">
        <v>23</v>
      </c>
      <c r="AH18" s="22" t="s">
        <v>23</v>
      </c>
      <c r="AI18" s="50" t="s">
        <v>23</v>
      </c>
      <c r="AJ18" s="50" t="s">
        <v>23</v>
      </c>
      <c r="AK18" s="40" t="s">
        <v>23</v>
      </c>
      <c r="AL18" s="107" t="s">
        <v>49</v>
      </c>
      <c r="AM18" s="108"/>
      <c r="AN18" s="108"/>
      <c r="AO18" s="108"/>
      <c r="AP18" s="109">
        <f>COUNTIF(G18:AK18,プルダウンリスト!$B$3)+COUNTIF(別添６!G18:AK18,プルダウンリスト!$B$4)</f>
        <v>31</v>
      </c>
      <c r="AQ18" s="110"/>
    </row>
    <row r="19" spans="1:43" ht="21" hidden="1" customHeight="1" x14ac:dyDescent="0.4">
      <c r="A19" s="84"/>
      <c r="B19" s="85"/>
      <c r="C19" s="86"/>
      <c r="D19" s="104" t="s">
        <v>52</v>
      </c>
      <c r="E19" s="105"/>
      <c r="F19" s="106"/>
      <c r="G19" s="60">
        <f>IF(OR(G18=プルダウンリスト!$B$3,別添６!G18=プルダウンリスト!$B$4),IF(OR(別添６!G20=プルダウンリスト!$D$4,別添６!G20=プルダウンリスト!$D$5),1,0),0)</f>
        <v>1</v>
      </c>
      <c r="H19" s="50">
        <f>IF(OR(H18=プルダウンリスト!$B$3,別添６!H18=プルダウンリスト!$B$4),IF(OR(別添６!H20=プルダウンリスト!$D$4,別添６!H20=プルダウンリスト!$D$5),1,0),0)</f>
        <v>1</v>
      </c>
      <c r="I19" s="51">
        <f>IF(OR(I18=プルダウンリスト!$B$3,別添６!I18=プルダウンリスト!$B$4),IF(OR(別添６!I20=プルダウンリスト!$D$4,別添６!I20=プルダウンリスト!$D$5),1,0),0)</f>
        <v>1</v>
      </c>
      <c r="J19" s="50">
        <f>IF(OR(J18=プルダウンリスト!$B$3,別添６!J18=プルダウンリスト!$B$4),IF(OR(別添６!J20=プルダウンリスト!$D$4,別添６!J20=プルダウンリスト!$D$5),1,0),0)</f>
        <v>1</v>
      </c>
      <c r="K19" s="50">
        <f>IF(OR(K18=プルダウンリスト!$B$3,別添６!K18=プルダウンリスト!$B$4),IF(OR(別添６!K20=プルダウンリスト!$D$4,別添６!K20=プルダウンリスト!$D$5),1,0),0)</f>
        <v>1</v>
      </c>
      <c r="L19" s="53">
        <f>IF(OR(L18=プルダウンリスト!$B$3,別添６!L18=プルダウンリスト!$B$4),IF(OR(別添６!L20=プルダウンリスト!$D$4,別添６!L20=プルダウンリスト!$D$5),1,0),0)</f>
        <v>0</v>
      </c>
      <c r="M19" s="22">
        <f>IF(OR(M18=プルダウンリスト!$B$3,別添６!M18=プルダウンリスト!$B$4),IF(OR(別添６!M20=プルダウンリスト!$D$4,別添６!M20=プルダウンリスト!$D$5),1,0),0)</f>
        <v>0</v>
      </c>
      <c r="N19" s="50">
        <f>IF(OR(N18=プルダウンリスト!$B$3,別添６!N18=プルダウンリスト!$B$4),IF(OR(別添６!N20=プルダウンリスト!$D$4,別添６!N20=プルダウンリスト!$D$5),1,0),0)</f>
        <v>0</v>
      </c>
      <c r="O19" s="50">
        <f>IF(OR(O18=プルダウンリスト!$B$3,別添６!O18=プルダウンリスト!$B$4),IF(OR(別添６!O20=プルダウンリスト!$D$4,別添６!O20=プルダウンリスト!$D$5),1,0),0)</f>
        <v>1</v>
      </c>
      <c r="P19" s="22">
        <f>IF(OR(P18=プルダウンリスト!$B$3,別添６!P18=プルダウンリスト!$B$4),IF(OR(別添６!P20=プルダウンリスト!$D$4,別添６!P20=プルダウンリスト!$D$5),1,0),0)</f>
        <v>0</v>
      </c>
      <c r="Q19" s="22">
        <f>IF(OR(Q18=プルダウンリスト!$B$3,別添６!Q18=プルダウンリスト!$B$4),IF(OR(別添６!Q20=プルダウンリスト!$D$4,別添６!Q20=プルダウンリスト!$D$5),1,0),0)</f>
        <v>0</v>
      </c>
      <c r="R19" s="22">
        <f>IF(OR(R18=プルダウンリスト!$B$3,別添６!R18=プルダウンリスト!$B$4),IF(OR(別添６!R20=プルダウンリスト!$D$4,別添６!R20=プルダウンリスト!$D$5),1,0),0)</f>
        <v>0</v>
      </c>
      <c r="S19" s="22">
        <f>IF(OR(S18=プルダウンリスト!$B$3,別添６!S18=プルダウンリスト!$B$4),IF(OR(別添６!S20=プルダウンリスト!$D$4,別添６!S20=プルダウンリスト!$D$5),1,0),0)</f>
        <v>0</v>
      </c>
      <c r="T19" s="22">
        <f>IF(OR(T18=プルダウンリスト!$B$3,別添６!T18=プルダウンリスト!$B$4),IF(OR(別添６!T20=プルダウンリスト!$D$4,別添６!T20=プルダウンリスト!$D$5),1,0),0)</f>
        <v>1</v>
      </c>
      <c r="U19" s="50">
        <f>IF(OR(U18=プルダウンリスト!$B$3,別添６!U18=プルダウンリスト!$B$4),IF(OR(別添６!U20=プルダウンリスト!$D$4,別添６!U20=プルダウンリスト!$D$5),1,0),0)</f>
        <v>1</v>
      </c>
      <c r="V19" s="50">
        <f>IF(OR(V18=プルダウンリスト!$B$3,別添６!V18=プルダウンリスト!$B$4),IF(OR(別添６!V20=プルダウンリスト!$D$4,別添６!V20=プルダウンリスト!$D$5),1,0),0)</f>
        <v>1</v>
      </c>
      <c r="W19" s="22">
        <f>IF(OR(W18=プルダウンリスト!$B$3,別添６!W18=プルダウンリスト!$B$4),IF(OR(別添６!W20=プルダウンリスト!$D$4,別添６!W20=プルダウンリスト!$D$5),1,0),0)</f>
        <v>0</v>
      </c>
      <c r="X19" s="22">
        <f>IF(OR(X18=プルダウンリスト!$B$3,別添６!X18=プルダウンリスト!$B$4),IF(OR(別添６!X20=プルダウンリスト!$D$4,別添６!X20=プルダウンリスト!$D$5),1,0),0)</f>
        <v>0</v>
      </c>
      <c r="Y19" s="22">
        <f>IF(OR(Y18=プルダウンリスト!$B$3,別添６!Y18=プルダウンリスト!$B$4),IF(OR(別添６!Y20=プルダウンリスト!$D$4,別添６!Y20=プルダウンリスト!$D$5),1,0),0)</f>
        <v>0</v>
      </c>
      <c r="Z19" s="22">
        <f>IF(OR(Z18=プルダウンリスト!$B$3,別添６!Z18=プルダウンリスト!$B$4),IF(OR(別添６!Z20=プルダウンリスト!$D$4,別添６!Z20=プルダウンリスト!$D$5),1,0),0)</f>
        <v>0</v>
      </c>
      <c r="AA19" s="22">
        <f>IF(OR(AA18=プルダウンリスト!$B$3,別添６!AA18=プルダウンリスト!$B$4),IF(OR(別添６!AA20=プルダウンリスト!$D$4,別添６!AA20=プルダウンリスト!$D$5),1,0),0)</f>
        <v>0</v>
      </c>
      <c r="AB19" s="50">
        <f>IF(OR(AB18=プルダウンリスト!$B$3,別添６!AB18=プルダウンリスト!$B$4),IF(OR(別添６!AB20=プルダウンリスト!$D$4,別添６!AB20=プルダウンリスト!$D$5),1,0),0)</f>
        <v>1</v>
      </c>
      <c r="AC19" s="50">
        <f>IF(OR(AC18=プルダウンリスト!$B$3,別添６!AC18=プルダウンリスト!$B$4),IF(OR(別添６!AC20=プルダウンリスト!$D$4,別添６!AC20=プルダウンリスト!$D$5),1,0),0)</f>
        <v>1</v>
      </c>
      <c r="AD19" s="22">
        <f>IF(OR(AD18=プルダウンリスト!$B$3,別添６!AD18=プルダウンリスト!$B$4),IF(OR(別添６!AD20=プルダウンリスト!$D$4,別添６!AD20=プルダウンリスト!$D$5),1,0),0)</f>
        <v>1</v>
      </c>
      <c r="AE19" s="22">
        <f>IF(OR(AE18=プルダウンリスト!$B$3,別添６!AE18=プルダウンリスト!$B$4),IF(OR(別添６!AE20=プルダウンリスト!$D$4,別添６!AE20=プルダウンリスト!$D$5),1,0),0)</f>
        <v>0</v>
      </c>
      <c r="AF19" s="22">
        <f>IF(OR(AF18=プルダウンリスト!$B$3,別添６!AF18=プルダウンリスト!$B$4),IF(OR(別添６!AF20=プルダウンリスト!$D$4,別添６!AF20=プルダウンリスト!$D$5),1,0),0)</f>
        <v>0</v>
      </c>
      <c r="AG19" s="22">
        <f>IF(OR(AG18=プルダウンリスト!$B$3,別添６!AG18=プルダウンリスト!$B$4),IF(OR(別添６!AG20=プルダウンリスト!$D$4,別添６!AG20=プルダウンリスト!$D$5),1,0),0)</f>
        <v>0</v>
      </c>
      <c r="AH19" s="22">
        <f>IF(OR(AH18=プルダウンリスト!$B$3,別添６!AH18=プルダウンリスト!$B$4),IF(OR(別添６!AH20=プルダウンリスト!$D$4,別添６!AH20=プルダウンリスト!$D$5),1,0),0)</f>
        <v>0</v>
      </c>
      <c r="AI19" s="50">
        <f>IF(OR(AI18=プルダウンリスト!$B$3,別添６!AI18=プルダウンリスト!$B$4),IF(OR(別添６!AI20=プルダウンリスト!$D$4,別添６!AI20=プルダウンリスト!$D$5),1,0),0)</f>
        <v>1</v>
      </c>
      <c r="AJ19" s="50">
        <f>IF(OR(AJ18=プルダウンリスト!$B$3,別添６!AJ18=プルダウンリスト!$B$4),IF(OR(別添６!AJ20=プルダウンリスト!$D$4,別添６!AJ20=プルダウンリスト!$D$5),1,0),0)</f>
        <v>1</v>
      </c>
      <c r="AK19" s="40">
        <f>IF(OR(AK18=プルダウンリスト!$B$3,別添６!AK18=プルダウンリスト!$B$4),IF(OR(別添６!AK20=プルダウンリスト!$D$4,別添６!AK20=プルダウンリスト!$D$5),1,0),0)</f>
        <v>0</v>
      </c>
      <c r="AL19" s="18"/>
      <c r="AM19" s="18"/>
      <c r="AN19" s="18"/>
      <c r="AO19" s="18"/>
      <c r="AP19" s="18"/>
      <c r="AQ19" s="19"/>
    </row>
    <row r="20" spans="1:43" ht="19.5" thickBot="1" x14ac:dyDescent="0.45">
      <c r="A20" s="87"/>
      <c r="B20" s="88"/>
      <c r="C20" s="89"/>
      <c r="D20" s="101" t="s">
        <v>19</v>
      </c>
      <c r="E20" s="102"/>
      <c r="F20" s="103"/>
      <c r="G20" s="63" t="s">
        <v>30</v>
      </c>
      <c r="H20" s="55" t="s">
        <v>30</v>
      </c>
      <c r="I20" s="55" t="s">
        <v>30</v>
      </c>
      <c r="J20" s="55" t="s">
        <v>30</v>
      </c>
      <c r="K20" s="65" t="s">
        <v>30</v>
      </c>
      <c r="L20" s="65" t="s">
        <v>25</v>
      </c>
      <c r="M20" s="55" t="s">
        <v>25</v>
      </c>
      <c r="N20" s="55" t="s">
        <v>25</v>
      </c>
      <c r="O20" s="55" t="s">
        <v>30</v>
      </c>
      <c r="P20" s="55" t="s">
        <v>25</v>
      </c>
      <c r="Q20" s="55" t="s">
        <v>25</v>
      </c>
      <c r="R20" s="55" t="s">
        <v>25</v>
      </c>
      <c r="S20" s="55" t="s">
        <v>25</v>
      </c>
      <c r="T20" s="55" t="s">
        <v>35</v>
      </c>
      <c r="U20" s="55" t="s">
        <v>30</v>
      </c>
      <c r="V20" s="55" t="s">
        <v>30</v>
      </c>
      <c r="W20" s="55" t="s">
        <v>25</v>
      </c>
      <c r="X20" s="55" t="s">
        <v>25</v>
      </c>
      <c r="Y20" s="55" t="s">
        <v>25</v>
      </c>
      <c r="Z20" s="55" t="s">
        <v>25</v>
      </c>
      <c r="AA20" s="55" t="s">
        <v>25</v>
      </c>
      <c r="AB20" s="55" t="s">
        <v>30</v>
      </c>
      <c r="AC20" s="55" t="s">
        <v>30</v>
      </c>
      <c r="AD20" s="55" t="s">
        <v>35</v>
      </c>
      <c r="AE20" s="55" t="s">
        <v>25</v>
      </c>
      <c r="AF20" s="55" t="s">
        <v>25</v>
      </c>
      <c r="AG20" s="55" t="s">
        <v>25</v>
      </c>
      <c r="AH20" s="55" t="s">
        <v>25</v>
      </c>
      <c r="AI20" s="55" t="s">
        <v>30</v>
      </c>
      <c r="AJ20" s="55" t="s">
        <v>30</v>
      </c>
      <c r="AK20" s="64" t="s">
        <v>25</v>
      </c>
      <c r="AL20" s="107" t="s">
        <v>50</v>
      </c>
      <c r="AM20" s="108"/>
      <c r="AN20" s="108"/>
      <c r="AO20" s="108"/>
      <c r="AP20" s="109">
        <f>SUM(G19:AK19)</f>
        <v>14</v>
      </c>
      <c r="AQ20" s="110"/>
    </row>
    <row r="21" spans="1:43" x14ac:dyDescent="0.4">
      <c r="A21" s="81" t="s">
        <v>60</v>
      </c>
      <c r="B21" s="82"/>
      <c r="C21" s="83"/>
      <c r="D21" s="90" t="s">
        <v>16</v>
      </c>
      <c r="E21" s="91"/>
      <c r="F21" s="92"/>
      <c r="G21" s="37">
        <v>1</v>
      </c>
      <c r="H21" s="24">
        <v>2</v>
      </c>
      <c r="I21" s="24">
        <v>3</v>
      </c>
      <c r="J21" s="24">
        <v>4</v>
      </c>
      <c r="K21" s="51">
        <v>5</v>
      </c>
      <c r="L21" s="51">
        <v>6</v>
      </c>
      <c r="M21" s="24">
        <v>7</v>
      </c>
      <c r="N21" s="24">
        <v>8</v>
      </c>
      <c r="O21" s="24">
        <v>9</v>
      </c>
      <c r="P21" s="24">
        <v>10</v>
      </c>
      <c r="Q21" s="24">
        <v>11</v>
      </c>
      <c r="R21" s="57">
        <v>12</v>
      </c>
      <c r="S21" s="57">
        <v>13</v>
      </c>
      <c r="T21" s="24">
        <v>14</v>
      </c>
      <c r="U21" s="24">
        <v>15</v>
      </c>
      <c r="V21" s="24">
        <v>16</v>
      </c>
      <c r="W21" s="24">
        <v>17</v>
      </c>
      <c r="X21" s="24">
        <v>18</v>
      </c>
      <c r="Y21" s="57">
        <v>19</v>
      </c>
      <c r="Z21" s="57">
        <v>20</v>
      </c>
      <c r="AA21" s="24">
        <v>21</v>
      </c>
      <c r="AB21" s="24">
        <v>22</v>
      </c>
      <c r="AC21" s="24">
        <v>23</v>
      </c>
      <c r="AD21" s="24">
        <v>24</v>
      </c>
      <c r="AE21" s="24">
        <v>25</v>
      </c>
      <c r="AF21" s="57">
        <v>26</v>
      </c>
      <c r="AG21" s="57">
        <v>27</v>
      </c>
      <c r="AH21" s="24">
        <v>28</v>
      </c>
      <c r="AI21" s="24">
        <v>29</v>
      </c>
      <c r="AJ21" s="24">
        <v>30</v>
      </c>
      <c r="AK21" s="38"/>
      <c r="AL21" s="93" t="s">
        <v>51</v>
      </c>
      <c r="AM21" s="94"/>
      <c r="AN21" s="94"/>
      <c r="AO21" s="94"/>
      <c r="AP21" s="94"/>
      <c r="AQ21" s="95"/>
    </row>
    <row r="22" spans="1:43" x14ac:dyDescent="0.4">
      <c r="A22" s="84"/>
      <c r="B22" s="85"/>
      <c r="C22" s="86"/>
      <c r="D22" s="98" t="s">
        <v>17</v>
      </c>
      <c r="E22" s="99"/>
      <c r="F22" s="100"/>
      <c r="G22" s="22" t="s">
        <v>32</v>
      </c>
      <c r="H22" s="22" t="s">
        <v>37</v>
      </c>
      <c r="I22" s="29" t="s">
        <v>40</v>
      </c>
      <c r="J22" s="20" t="s">
        <v>43</v>
      </c>
      <c r="K22" s="50" t="s">
        <v>46</v>
      </c>
      <c r="L22" s="50" t="s">
        <v>8</v>
      </c>
      <c r="M22" s="22" t="s">
        <v>27</v>
      </c>
      <c r="N22" s="22" t="s">
        <v>32</v>
      </c>
      <c r="O22" s="22" t="s">
        <v>37</v>
      </c>
      <c r="P22" s="29" t="s">
        <v>40</v>
      </c>
      <c r="Q22" s="20" t="s">
        <v>43</v>
      </c>
      <c r="R22" s="50" t="s">
        <v>46</v>
      </c>
      <c r="S22" s="50" t="s">
        <v>8</v>
      </c>
      <c r="T22" s="22" t="s">
        <v>27</v>
      </c>
      <c r="U22" s="22" t="s">
        <v>32</v>
      </c>
      <c r="V22" s="22" t="s">
        <v>37</v>
      </c>
      <c r="W22" s="29" t="s">
        <v>40</v>
      </c>
      <c r="X22" s="20" t="s">
        <v>43</v>
      </c>
      <c r="Y22" s="50" t="s">
        <v>46</v>
      </c>
      <c r="Z22" s="50" t="s">
        <v>8</v>
      </c>
      <c r="AA22" s="22" t="s">
        <v>27</v>
      </c>
      <c r="AB22" s="22" t="s">
        <v>32</v>
      </c>
      <c r="AC22" s="22" t="s">
        <v>37</v>
      </c>
      <c r="AD22" s="22" t="s">
        <v>40</v>
      </c>
      <c r="AE22" s="22" t="s">
        <v>43</v>
      </c>
      <c r="AF22" s="50" t="s">
        <v>46</v>
      </c>
      <c r="AG22" s="50" t="s">
        <v>8</v>
      </c>
      <c r="AH22" s="40" t="s">
        <v>27</v>
      </c>
      <c r="AI22" s="22" t="s">
        <v>32</v>
      </c>
      <c r="AJ22" s="22" t="s">
        <v>37</v>
      </c>
      <c r="AK22" s="40"/>
      <c r="AL22" s="96"/>
      <c r="AM22" s="96"/>
      <c r="AN22" s="96"/>
      <c r="AO22" s="96"/>
      <c r="AP22" s="96"/>
      <c r="AQ22" s="97"/>
    </row>
    <row r="23" spans="1:43" x14ac:dyDescent="0.4">
      <c r="A23" s="84"/>
      <c r="B23" s="85"/>
      <c r="C23" s="86"/>
      <c r="D23" s="98" t="s">
        <v>18</v>
      </c>
      <c r="E23" s="99"/>
      <c r="F23" s="100"/>
      <c r="G23" s="39" t="s">
        <v>23</v>
      </c>
      <c r="H23" s="22" t="s">
        <v>23</v>
      </c>
      <c r="I23" s="22" t="s">
        <v>23</v>
      </c>
      <c r="J23" s="22" t="s">
        <v>23</v>
      </c>
      <c r="K23" s="22" t="s">
        <v>23</v>
      </c>
      <c r="L23" s="22" t="s">
        <v>23</v>
      </c>
      <c r="M23" s="22" t="s">
        <v>23</v>
      </c>
      <c r="N23" s="22" t="s">
        <v>23</v>
      </c>
      <c r="O23" s="22" t="s">
        <v>23</v>
      </c>
      <c r="P23" s="22" t="s">
        <v>23</v>
      </c>
      <c r="Q23" s="22" t="s">
        <v>23</v>
      </c>
      <c r="R23" s="22" t="s">
        <v>23</v>
      </c>
      <c r="S23" s="22" t="s">
        <v>23</v>
      </c>
      <c r="T23" s="22" t="s">
        <v>23</v>
      </c>
      <c r="U23" s="22" t="s">
        <v>23</v>
      </c>
      <c r="V23" s="22" t="s">
        <v>23</v>
      </c>
      <c r="W23" s="22" t="s">
        <v>23</v>
      </c>
      <c r="X23" s="22" t="s">
        <v>23</v>
      </c>
      <c r="Y23" s="22" t="s">
        <v>23</v>
      </c>
      <c r="Z23" s="22" t="s">
        <v>23</v>
      </c>
      <c r="AA23" s="22" t="s">
        <v>23</v>
      </c>
      <c r="AB23" s="22" t="s">
        <v>23</v>
      </c>
      <c r="AC23" s="22" t="s">
        <v>23</v>
      </c>
      <c r="AD23" s="22" t="s">
        <v>23</v>
      </c>
      <c r="AE23" s="22" t="s">
        <v>23</v>
      </c>
      <c r="AF23" s="22" t="s">
        <v>23</v>
      </c>
      <c r="AG23" s="22" t="s">
        <v>23</v>
      </c>
      <c r="AH23" s="22" t="s">
        <v>23</v>
      </c>
      <c r="AI23" s="22" t="s">
        <v>23</v>
      </c>
      <c r="AJ23" s="22" t="s">
        <v>23</v>
      </c>
      <c r="AK23" s="40"/>
      <c r="AL23" s="107" t="s">
        <v>49</v>
      </c>
      <c r="AM23" s="108"/>
      <c r="AN23" s="108"/>
      <c r="AO23" s="108"/>
      <c r="AP23" s="109">
        <f>COUNTIF(G23:AK23,プルダウンリスト!$B$3)+COUNTIF(別添６!G23:AK23,プルダウンリスト!$B$4)</f>
        <v>30</v>
      </c>
      <c r="AQ23" s="110"/>
    </row>
    <row r="24" spans="1:43" ht="20.45" hidden="1" customHeight="1" x14ac:dyDescent="0.4">
      <c r="A24" s="84"/>
      <c r="B24" s="85"/>
      <c r="C24" s="86"/>
      <c r="D24" s="104" t="s">
        <v>52</v>
      </c>
      <c r="E24" s="105"/>
      <c r="F24" s="106"/>
      <c r="G24" s="32">
        <f>IF(OR(G23=プルダウンリスト!$B$3,別添６!G23=プルダウンリスト!$B$4),IF(OR(別添６!G25=プルダウンリスト!$D$4,別添６!G25=プルダウンリスト!$D$5),1,0),0)</f>
        <v>0</v>
      </c>
      <c r="H24" s="22">
        <f>IF(OR(H23=プルダウンリスト!$B$3,別添６!H23=プルダウンリスト!$B$4),IF(OR(別添６!H25=プルダウンリスト!$D$4,別添６!H25=プルダウンリスト!$D$5),1,0),0)</f>
        <v>0</v>
      </c>
      <c r="I24" s="21">
        <f>IF(OR(I23=プルダウンリスト!$B$3,別添６!I23=プルダウンリスト!$B$4),IF(OR(別添６!I25=プルダウンリスト!$D$4,別添６!I25=プルダウンリスト!$D$5),1,0),0)</f>
        <v>0</v>
      </c>
      <c r="J24" s="22">
        <f>IF(OR(J23=プルダウンリスト!$B$3,別添６!J23=プルダウンリスト!$B$4),IF(OR(別添６!J25=プルダウンリスト!$D$4,別添６!J25=プルダウンリスト!$D$5),1,0),0)</f>
        <v>0</v>
      </c>
      <c r="K24" s="22">
        <f>IF(OR(K23=プルダウンリスト!$B$3,別添６!K23=プルダウンリスト!$B$4),IF(OR(別添６!K25=プルダウンリスト!$D$4,別添６!K25=プルダウンリスト!$D$5),1,0),0)</f>
        <v>1</v>
      </c>
      <c r="L24" s="22">
        <f>IF(OR(L23=プルダウンリスト!$B$3,別添６!L23=プルダウンリスト!$B$4),IF(OR(別添６!L25=プルダウンリスト!$D$4,別添６!L25=プルダウンリスト!$D$5),1,0),0)</f>
        <v>1</v>
      </c>
      <c r="M24" s="22">
        <f>IF(OR(M23=プルダウンリスト!$B$3,別添６!M23=プルダウンリスト!$B$4),IF(OR(別添６!M25=プルダウンリスト!$D$4,別添６!M25=プルダウンリスト!$D$5),1,0),0)</f>
        <v>0</v>
      </c>
      <c r="N24" s="22">
        <f>IF(OR(N23=プルダウンリスト!$B$3,別添６!N23=プルダウンリスト!$B$4),IF(OR(別添６!N25=プルダウンリスト!$D$4,別添６!N25=プルダウンリスト!$D$5),1,0),0)</f>
        <v>0</v>
      </c>
      <c r="O24" s="22">
        <f>IF(OR(O23=プルダウンリスト!$B$3,別添６!O23=プルダウンリスト!$B$4),IF(OR(別添６!O25=プルダウンリスト!$D$4,別添６!O25=プルダウンリスト!$D$5),1,0),0)</f>
        <v>0</v>
      </c>
      <c r="P24" s="22">
        <f>IF(OR(P23=プルダウンリスト!$B$3,別添６!P23=プルダウンリスト!$B$4),IF(OR(別添６!P25=プルダウンリスト!$D$4,別添６!P25=プルダウンリスト!$D$5),1,0),0)</f>
        <v>0</v>
      </c>
      <c r="Q24" s="22">
        <f>IF(OR(Q23=プルダウンリスト!$B$3,別添６!Q23=プルダウンリスト!$B$4),IF(OR(別添６!Q25=プルダウンリスト!$D$4,別添６!Q25=プルダウンリスト!$D$5),1,0),0)</f>
        <v>1</v>
      </c>
      <c r="R24" s="22">
        <f>IF(OR(R23=プルダウンリスト!$B$3,別添６!R23=プルダウンリスト!$B$4),IF(OR(別添６!R25=プルダウンリスト!$D$4,別添６!R25=プルダウンリスト!$D$5),1,0),0)</f>
        <v>1</v>
      </c>
      <c r="S24" s="22">
        <f>IF(OR(S23=プルダウンリスト!$B$3,別添６!S23=プルダウンリスト!$B$4),IF(OR(別添６!S25=プルダウンリスト!$D$4,別添６!S25=プルダウンリスト!$D$5),1,0),0)</f>
        <v>1</v>
      </c>
      <c r="T24" s="22">
        <f>IF(OR(T23=プルダウンリスト!$B$3,別添６!T23=プルダウンリスト!$B$4),IF(OR(別添６!T25=プルダウンリスト!$D$4,別添６!T25=プルダウンリスト!$D$5),1,0),0)</f>
        <v>0</v>
      </c>
      <c r="U24" s="22">
        <f>IF(OR(U23=プルダウンリスト!$B$3,別添６!U23=プルダウンリスト!$B$4),IF(OR(別添６!U25=プルダウンリスト!$D$4,別添６!U25=プルダウンリスト!$D$5),1,0),0)</f>
        <v>0</v>
      </c>
      <c r="V24" s="22">
        <f>IF(OR(V23=プルダウンリスト!$B$3,別添６!V23=プルダウンリスト!$B$4),IF(OR(別添６!V25=プルダウンリスト!$D$4,別添６!V25=プルダウンリスト!$D$5),1,0),0)</f>
        <v>0</v>
      </c>
      <c r="W24" s="22">
        <f>IF(OR(W23=プルダウンリスト!$B$3,別添６!W23=プルダウンリスト!$B$4),IF(OR(別添６!W25=プルダウンリスト!$D$4,別添６!W25=プルダウンリスト!$D$5),1,0),0)</f>
        <v>1</v>
      </c>
      <c r="X24" s="22">
        <f>IF(OR(X23=プルダウンリスト!$B$3,別添６!X23=プルダウンリスト!$B$4),IF(OR(別添６!X25=プルダウンリスト!$D$4,別添６!X25=プルダウンリスト!$D$5),1,0),0)</f>
        <v>0</v>
      </c>
      <c r="Y24" s="22">
        <f>IF(OR(Y23=プルダウンリスト!$B$3,別添６!Y23=プルダウンリスト!$B$4),IF(OR(別添６!Y25=プルダウンリスト!$D$4,別添６!Y25=プルダウンリスト!$D$5),1,0),0)</f>
        <v>1</v>
      </c>
      <c r="Z24" s="22">
        <f>IF(OR(Z23=プルダウンリスト!$B$3,別添６!Z23=プルダウンリスト!$B$4),IF(OR(別添６!Z25=プルダウンリスト!$D$4,別添６!Z25=プルダウンリスト!$D$5),1,0),0)</f>
        <v>1</v>
      </c>
      <c r="AA24" s="22">
        <f>IF(OR(AA23=プルダウンリスト!$B$3,別添６!AA23=プルダウンリスト!$B$4),IF(OR(別添６!AA25=プルダウンリスト!$D$4,別添６!AA25=プルダウンリスト!$D$5),1,0),0)</f>
        <v>0</v>
      </c>
      <c r="AB24" s="22">
        <f>IF(OR(AB23=プルダウンリスト!$B$3,別添６!AB23=プルダウンリスト!$B$4),IF(OR(別添６!AB25=プルダウンリスト!$D$4,別添６!AB25=プルダウンリスト!$D$5),1,0),0)</f>
        <v>0</v>
      </c>
      <c r="AC24" s="22">
        <f>IF(OR(AC23=プルダウンリスト!$B$3,別添６!AC23=プルダウンリスト!$B$4),IF(OR(別添６!AC25=プルダウンリスト!$D$4,別添６!AC25=プルダウンリスト!$D$5),1,0),0)</f>
        <v>0</v>
      </c>
      <c r="AD24" s="22">
        <f>IF(OR(AD23=プルダウンリスト!$B$3,別添６!AD23=プルダウンリスト!$B$4),IF(OR(別添６!AD25=プルダウンリスト!$D$4,別添６!AD25=プルダウンリスト!$D$5),1,0),0)</f>
        <v>0</v>
      </c>
      <c r="AE24" s="22">
        <f>IF(OR(AE23=プルダウンリスト!$B$3,別添６!AE23=プルダウンリスト!$B$4),IF(OR(別添６!AE25=プルダウンリスト!$D$4,別添６!AE25=プルダウンリスト!$D$5),1,0),0)</f>
        <v>1</v>
      </c>
      <c r="AF24" s="22">
        <f>IF(OR(AF23=プルダウンリスト!$B$3,別添６!AF23=プルダウンリスト!$B$4),IF(OR(別添６!AF25=プルダウンリスト!$D$4,別添６!AF25=プルダウンリスト!$D$5),1,0),0)</f>
        <v>1</v>
      </c>
      <c r="AG24" s="22">
        <f>IF(OR(AG23=プルダウンリスト!$B$3,別添６!AG23=プルダウンリスト!$B$4),IF(OR(別添６!AG25=プルダウンリスト!$D$4,別添６!AG25=プルダウンリスト!$D$5),1,0),0)</f>
        <v>1</v>
      </c>
      <c r="AH24" s="22">
        <f>IF(OR(AH23=プルダウンリスト!$B$3,別添６!AH23=プルダウンリスト!$B$4),IF(OR(別添６!AH25=プルダウンリスト!$D$4,別添６!AH25=プルダウンリスト!$D$5),1,0),0)</f>
        <v>0</v>
      </c>
      <c r="AI24" s="22">
        <f>IF(OR(AI23=プルダウンリスト!$B$3,別添６!AI23=プルダウンリスト!$B$4),IF(OR(別添６!AI25=プルダウンリスト!$D$4,別添６!AI25=プルダウンリスト!$D$5),1,0),0)</f>
        <v>0</v>
      </c>
      <c r="AJ24" s="22">
        <f>IF(OR(AJ23=プルダウンリスト!$B$3,別添６!AJ23=プルダウンリスト!$B$4),IF(OR(別添６!AJ25=プルダウンリスト!$D$4,別添６!AJ25=プルダウンリスト!$D$5),1,0),0)</f>
        <v>0</v>
      </c>
      <c r="AK24" s="40"/>
      <c r="AL24" s="18"/>
      <c r="AM24" s="18"/>
      <c r="AN24" s="18"/>
      <c r="AO24" s="18"/>
      <c r="AP24" s="18"/>
      <c r="AQ24" s="19"/>
    </row>
    <row r="25" spans="1:43" ht="19.5" thickBot="1" x14ac:dyDescent="0.45">
      <c r="A25" s="87"/>
      <c r="B25" s="88"/>
      <c r="C25" s="89"/>
      <c r="D25" s="101" t="s">
        <v>19</v>
      </c>
      <c r="E25" s="102"/>
      <c r="F25" s="103"/>
      <c r="G25" s="41" t="s">
        <v>25</v>
      </c>
      <c r="H25" s="26" t="s">
        <v>25</v>
      </c>
      <c r="I25" s="26" t="s">
        <v>25</v>
      </c>
      <c r="J25" s="26" t="s">
        <v>25</v>
      </c>
      <c r="K25" s="26" t="s">
        <v>30</v>
      </c>
      <c r="L25" s="26" t="s">
        <v>30</v>
      </c>
      <c r="M25" s="26" t="s">
        <v>25</v>
      </c>
      <c r="N25" s="26" t="s">
        <v>25</v>
      </c>
      <c r="O25" s="26" t="s">
        <v>25</v>
      </c>
      <c r="P25" s="26" t="s">
        <v>25</v>
      </c>
      <c r="Q25" s="26" t="s">
        <v>35</v>
      </c>
      <c r="R25" s="26" t="s">
        <v>30</v>
      </c>
      <c r="S25" s="26" t="s">
        <v>30</v>
      </c>
      <c r="T25" s="26" t="s">
        <v>25</v>
      </c>
      <c r="U25" s="26" t="s">
        <v>25</v>
      </c>
      <c r="V25" s="26" t="s">
        <v>25</v>
      </c>
      <c r="W25" s="26" t="s">
        <v>35</v>
      </c>
      <c r="X25" s="26" t="s">
        <v>25</v>
      </c>
      <c r="Y25" s="26" t="s">
        <v>30</v>
      </c>
      <c r="Z25" s="26" t="s">
        <v>30</v>
      </c>
      <c r="AA25" s="26" t="s">
        <v>25</v>
      </c>
      <c r="AB25" s="26" t="s">
        <v>25</v>
      </c>
      <c r="AC25" s="26" t="s">
        <v>25</v>
      </c>
      <c r="AD25" s="26" t="s">
        <v>25</v>
      </c>
      <c r="AE25" s="26" t="s">
        <v>35</v>
      </c>
      <c r="AF25" s="26" t="s">
        <v>35</v>
      </c>
      <c r="AG25" s="26" t="s">
        <v>30</v>
      </c>
      <c r="AH25" s="26" t="s">
        <v>25</v>
      </c>
      <c r="AI25" s="26" t="s">
        <v>25</v>
      </c>
      <c r="AJ25" s="26" t="s">
        <v>25</v>
      </c>
      <c r="AK25" s="42"/>
      <c r="AL25" s="107" t="s">
        <v>50</v>
      </c>
      <c r="AM25" s="108"/>
      <c r="AN25" s="108"/>
      <c r="AO25" s="108"/>
      <c r="AP25" s="109">
        <f>SUM(G24:AK24)</f>
        <v>11</v>
      </c>
      <c r="AQ25" s="110"/>
    </row>
    <row r="26" spans="1:43" x14ac:dyDescent="0.4">
      <c r="A26" s="81" t="s">
        <v>61</v>
      </c>
      <c r="B26" s="82"/>
      <c r="C26" s="83"/>
      <c r="D26" s="90" t="s">
        <v>16</v>
      </c>
      <c r="E26" s="91"/>
      <c r="F26" s="92"/>
      <c r="G26" s="37">
        <v>1</v>
      </c>
      <c r="H26" s="24">
        <v>2</v>
      </c>
      <c r="I26" s="57">
        <v>3</v>
      </c>
      <c r="J26" s="57">
        <v>4</v>
      </c>
      <c r="K26" s="24">
        <v>5</v>
      </c>
      <c r="L26" s="24">
        <v>6</v>
      </c>
      <c r="M26" s="24">
        <v>7</v>
      </c>
      <c r="N26" s="24">
        <v>8</v>
      </c>
      <c r="O26" s="24">
        <v>9</v>
      </c>
      <c r="P26" s="57">
        <v>10</v>
      </c>
      <c r="Q26" s="57">
        <v>11</v>
      </c>
      <c r="R26" s="24">
        <v>12</v>
      </c>
      <c r="S26" s="24">
        <v>13</v>
      </c>
      <c r="T26" s="24">
        <v>14</v>
      </c>
      <c r="U26" s="24">
        <v>15</v>
      </c>
      <c r="V26" s="24">
        <v>16</v>
      </c>
      <c r="W26" s="57">
        <v>17</v>
      </c>
      <c r="X26" s="57">
        <v>18</v>
      </c>
      <c r="Y26" s="24">
        <v>19</v>
      </c>
      <c r="Z26" s="24">
        <v>20</v>
      </c>
      <c r="AA26" s="24">
        <v>21</v>
      </c>
      <c r="AB26" s="57">
        <v>22</v>
      </c>
      <c r="AC26" s="57">
        <v>23</v>
      </c>
      <c r="AD26" s="57">
        <v>24</v>
      </c>
      <c r="AE26" s="57">
        <v>25</v>
      </c>
      <c r="AF26" s="24">
        <v>26</v>
      </c>
      <c r="AG26" s="24">
        <v>27</v>
      </c>
      <c r="AH26" s="24">
        <v>28</v>
      </c>
      <c r="AI26" s="24">
        <v>29</v>
      </c>
      <c r="AJ26" s="24">
        <v>30</v>
      </c>
      <c r="AK26" s="66">
        <v>31</v>
      </c>
      <c r="AL26" s="93" t="s">
        <v>51</v>
      </c>
      <c r="AM26" s="94"/>
      <c r="AN26" s="94"/>
      <c r="AO26" s="94"/>
      <c r="AP26" s="94"/>
      <c r="AQ26" s="95"/>
    </row>
    <row r="27" spans="1:43" x14ac:dyDescent="0.4">
      <c r="A27" s="84"/>
      <c r="B27" s="85"/>
      <c r="C27" s="86"/>
      <c r="D27" s="98" t="s">
        <v>17</v>
      </c>
      <c r="E27" s="99"/>
      <c r="F27" s="100"/>
      <c r="G27" s="29" t="s">
        <v>40</v>
      </c>
      <c r="H27" s="20" t="s">
        <v>43</v>
      </c>
      <c r="I27" s="50" t="s">
        <v>46</v>
      </c>
      <c r="J27" s="50" t="s">
        <v>8</v>
      </c>
      <c r="K27" s="22" t="s">
        <v>27</v>
      </c>
      <c r="L27" s="22" t="s">
        <v>32</v>
      </c>
      <c r="M27" s="22" t="s">
        <v>37</v>
      </c>
      <c r="N27" s="29" t="s">
        <v>40</v>
      </c>
      <c r="O27" s="20" t="s">
        <v>43</v>
      </c>
      <c r="P27" s="50" t="s">
        <v>46</v>
      </c>
      <c r="Q27" s="50" t="s">
        <v>8</v>
      </c>
      <c r="R27" s="22" t="s">
        <v>27</v>
      </c>
      <c r="S27" s="22" t="s">
        <v>32</v>
      </c>
      <c r="T27" s="22" t="s">
        <v>37</v>
      </c>
      <c r="U27" s="29" t="s">
        <v>40</v>
      </c>
      <c r="V27" s="20" t="s">
        <v>43</v>
      </c>
      <c r="W27" s="50" t="s">
        <v>46</v>
      </c>
      <c r="X27" s="50" t="s">
        <v>8</v>
      </c>
      <c r="Y27" s="22" t="s">
        <v>27</v>
      </c>
      <c r="Z27" s="22" t="s">
        <v>32</v>
      </c>
      <c r="AA27" s="22" t="s">
        <v>37</v>
      </c>
      <c r="AB27" s="50" t="s">
        <v>40</v>
      </c>
      <c r="AC27" s="50" t="s">
        <v>43</v>
      </c>
      <c r="AD27" s="50" t="s">
        <v>46</v>
      </c>
      <c r="AE27" s="50" t="s">
        <v>8</v>
      </c>
      <c r="AF27" s="40" t="s">
        <v>27</v>
      </c>
      <c r="AG27" s="22" t="s">
        <v>32</v>
      </c>
      <c r="AH27" s="22" t="s">
        <v>37</v>
      </c>
      <c r="AI27" s="22" t="s">
        <v>40</v>
      </c>
      <c r="AJ27" s="22" t="s">
        <v>43</v>
      </c>
      <c r="AK27" s="67" t="s">
        <v>46</v>
      </c>
      <c r="AL27" s="96"/>
      <c r="AM27" s="96"/>
      <c r="AN27" s="96"/>
      <c r="AO27" s="96"/>
      <c r="AP27" s="96"/>
      <c r="AQ27" s="97"/>
    </row>
    <row r="28" spans="1:43" x14ac:dyDescent="0.4">
      <c r="A28" s="84"/>
      <c r="B28" s="85"/>
      <c r="C28" s="86"/>
      <c r="D28" s="98" t="s">
        <v>18</v>
      </c>
      <c r="E28" s="99"/>
      <c r="F28" s="100"/>
      <c r="G28" s="39" t="s">
        <v>23</v>
      </c>
      <c r="H28" s="22" t="s">
        <v>38</v>
      </c>
      <c r="I28" s="22" t="s">
        <v>38</v>
      </c>
      <c r="J28" s="22" t="s">
        <v>38</v>
      </c>
      <c r="K28" s="22" t="s">
        <v>38</v>
      </c>
      <c r="L28" s="22" t="s">
        <v>38</v>
      </c>
      <c r="M28" s="22" t="s">
        <v>38</v>
      </c>
      <c r="N28" s="22" t="s">
        <v>38</v>
      </c>
      <c r="O28" s="22" t="s">
        <v>38</v>
      </c>
      <c r="P28" s="22" t="s">
        <v>38</v>
      </c>
      <c r="Q28" s="22" t="s">
        <v>38</v>
      </c>
      <c r="R28" s="22" t="s">
        <v>38</v>
      </c>
      <c r="S28" s="22" t="s">
        <v>38</v>
      </c>
      <c r="T28" s="22" t="s">
        <v>38</v>
      </c>
      <c r="U28" s="22" t="s">
        <v>38</v>
      </c>
      <c r="V28" s="22" t="s">
        <v>38</v>
      </c>
      <c r="W28" s="22" t="s">
        <v>23</v>
      </c>
      <c r="X28" s="22" t="s">
        <v>23</v>
      </c>
      <c r="Y28" s="22" t="s">
        <v>23</v>
      </c>
      <c r="Z28" s="22" t="s">
        <v>23</v>
      </c>
      <c r="AA28" s="22" t="s">
        <v>23</v>
      </c>
      <c r="AB28" s="22" t="s">
        <v>23</v>
      </c>
      <c r="AC28" s="22" t="s">
        <v>23</v>
      </c>
      <c r="AD28" s="22" t="s">
        <v>23</v>
      </c>
      <c r="AE28" s="22" t="s">
        <v>23</v>
      </c>
      <c r="AF28" s="22" t="s">
        <v>23</v>
      </c>
      <c r="AG28" s="22" t="s">
        <v>23</v>
      </c>
      <c r="AH28" s="22" t="s">
        <v>23</v>
      </c>
      <c r="AI28" s="22" t="s">
        <v>23</v>
      </c>
      <c r="AJ28" s="22" t="s">
        <v>23</v>
      </c>
      <c r="AK28" s="40" t="s">
        <v>23</v>
      </c>
      <c r="AL28" s="107" t="s">
        <v>49</v>
      </c>
      <c r="AM28" s="108"/>
      <c r="AN28" s="108"/>
      <c r="AO28" s="108"/>
      <c r="AP28" s="109">
        <f>COUNTIF(G28:AK28,プルダウンリスト!$B$3)+COUNTIF(別添６!G28:AK28,プルダウンリスト!$B$4)</f>
        <v>16</v>
      </c>
      <c r="AQ28" s="110"/>
    </row>
    <row r="29" spans="1:43" ht="24.6" hidden="1" customHeight="1" x14ac:dyDescent="0.4">
      <c r="A29" s="84"/>
      <c r="B29" s="85"/>
      <c r="C29" s="86"/>
      <c r="D29" s="104" t="s">
        <v>52</v>
      </c>
      <c r="E29" s="105"/>
      <c r="F29" s="106"/>
      <c r="G29" s="32">
        <f>IF(OR(G28=プルダウンリスト!$B$3,別添６!G28=プルダウンリスト!$B$4),IF(OR(別添６!G30=プルダウンリスト!$D$4,別添６!G30=プルダウンリスト!$D$5),1,0),0)</f>
        <v>0</v>
      </c>
      <c r="H29" s="22">
        <f>IF(OR(H28=プルダウンリスト!$B$3,別添６!H28=プルダウンリスト!$B$4),IF(OR(別添６!H30=プルダウンリスト!$D$4,別添６!H30=プルダウンリスト!$D$5),1,0),0)</f>
        <v>0</v>
      </c>
      <c r="I29" s="21">
        <f>IF(OR(I28=プルダウンリスト!$B$3,別添６!I28=プルダウンリスト!$B$4),IF(OR(別添６!I30=プルダウンリスト!$D$4,別添６!I30=プルダウンリスト!$D$5),1,0),0)</f>
        <v>0</v>
      </c>
      <c r="J29" s="22">
        <f>IF(OR(J28=プルダウンリスト!$B$3,別添６!J28=プルダウンリスト!$B$4),IF(OR(別添６!J30=プルダウンリスト!$D$4,別添６!J30=プルダウンリスト!$D$5),1,0),0)</f>
        <v>0</v>
      </c>
      <c r="K29" s="22">
        <f>IF(OR(K28=プルダウンリスト!$B$3,別添６!K28=プルダウンリスト!$B$4),IF(OR(別添６!K30=プルダウンリスト!$D$4,別添６!K30=プルダウンリスト!$D$5),1,0),0)</f>
        <v>0</v>
      </c>
      <c r="L29" s="22">
        <f>IF(OR(L28=プルダウンリスト!$B$3,別添６!L28=プルダウンリスト!$B$4),IF(OR(別添６!L30=プルダウンリスト!$D$4,別添６!L30=プルダウンリスト!$D$5),1,0),0)</f>
        <v>0</v>
      </c>
      <c r="M29" s="22">
        <f>IF(OR(M28=プルダウンリスト!$B$3,別添６!M28=プルダウンリスト!$B$4),IF(OR(別添６!M30=プルダウンリスト!$D$4,別添６!M30=プルダウンリスト!$D$5),1,0),0)</f>
        <v>0</v>
      </c>
      <c r="N29" s="22">
        <f>IF(OR(N28=プルダウンリスト!$B$3,別添６!N28=プルダウンリスト!$B$4),IF(OR(別添６!N30=プルダウンリスト!$D$4,別添６!N30=プルダウンリスト!$D$5),1,0),0)</f>
        <v>0</v>
      </c>
      <c r="O29" s="22">
        <f>IF(OR(O28=プルダウンリスト!$B$3,別添６!O28=プルダウンリスト!$B$4),IF(OR(別添６!O30=プルダウンリスト!$D$4,別添６!O30=プルダウンリスト!$D$5),1,0),0)</f>
        <v>0</v>
      </c>
      <c r="P29" s="22">
        <f>IF(OR(P28=プルダウンリスト!$B$3,別添６!P28=プルダウンリスト!$B$4),IF(OR(別添６!P30=プルダウンリスト!$D$4,別添６!P30=プルダウンリスト!$D$5),1,0),0)</f>
        <v>0</v>
      </c>
      <c r="Q29" s="22">
        <f>IF(OR(Q28=プルダウンリスト!$B$3,別添６!Q28=プルダウンリスト!$B$4),IF(OR(別添６!Q30=プルダウンリスト!$D$4,別添６!Q30=プルダウンリスト!$D$5),1,0),0)</f>
        <v>0</v>
      </c>
      <c r="R29" s="22">
        <f>IF(OR(R28=プルダウンリスト!$B$3,別添６!R28=プルダウンリスト!$B$4),IF(OR(別添６!R30=プルダウンリスト!$D$4,別添６!R30=プルダウンリスト!$D$5),1,0),0)</f>
        <v>0</v>
      </c>
      <c r="S29" s="22">
        <f>IF(OR(S28=プルダウンリスト!$B$3,別添６!S28=プルダウンリスト!$B$4),IF(OR(別添６!S30=プルダウンリスト!$D$4,別添６!S30=プルダウンリスト!$D$5),1,0),0)</f>
        <v>0</v>
      </c>
      <c r="T29" s="22">
        <f>IF(OR(T28=プルダウンリスト!$B$3,別添６!T28=プルダウンリスト!$B$4),IF(OR(別添６!T30=プルダウンリスト!$D$4,別添６!T30=プルダウンリスト!$D$5),1,0),0)</f>
        <v>0</v>
      </c>
      <c r="U29" s="22">
        <f>IF(OR(U28=プルダウンリスト!$B$3,別添６!U28=プルダウンリスト!$B$4),IF(OR(別添６!U30=プルダウンリスト!$D$4,別添６!U30=プルダウンリスト!$D$5),1,0),0)</f>
        <v>0</v>
      </c>
      <c r="V29" s="22">
        <f>IF(OR(V28=プルダウンリスト!$B$3,別添６!V28=プルダウンリスト!$B$4),IF(OR(別添６!V30=プルダウンリスト!$D$4,別添６!V30=プルダウンリスト!$D$5),1,0),0)</f>
        <v>0</v>
      </c>
      <c r="W29" s="22">
        <f>IF(OR(W28=プルダウンリスト!$B$3,別添６!W28=プルダウンリスト!$B$4),IF(OR(別添６!W30=プルダウンリスト!$D$4,別添６!W30=プルダウンリスト!$D$5),1,0),0)</f>
        <v>1</v>
      </c>
      <c r="X29" s="22">
        <f>IF(OR(X28=プルダウンリスト!$B$3,別添６!X28=プルダウンリスト!$B$4),IF(OR(別添６!X30=プルダウンリスト!$D$4,別添６!X30=プルダウンリスト!$D$5),1,0),0)</f>
        <v>1</v>
      </c>
      <c r="Y29" s="22">
        <f>IF(OR(Y28=プルダウンリスト!$B$3,別添６!Y28=プルダウンリスト!$B$4),IF(OR(別添６!Y30=プルダウンリスト!$D$4,別添６!Y30=プルダウンリスト!$D$5),1,0),0)</f>
        <v>1</v>
      </c>
      <c r="Z29" s="22">
        <f>IF(OR(Z28=プルダウンリスト!$B$3,別添６!Z28=プルダウンリスト!$B$4),IF(OR(別添６!Z30=プルダウンリスト!$D$4,別添６!Z30=プルダウンリスト!$D$5),1,0),0)</f>
        <v>0</v>
      </c>
      <c r="AA29" s="22">
        <f>IF(OR(AA28=プルダウンリスト!$B$3,別添６!AA28=プルダウンリスト!$B$4),IF(OR(別添６!AA30=プルダウンリスト!$D$4,別添６!AA30=プルダウンリスト!$D$5),1,0),0)</f>
        <v>0</v>
      </c>
      <c r="AB29" s="22">
        <f>IF(OR(AB28=プルダウンリスト!$B$3,別添６!AB28=プルダウンリスト!$B$4),IF(OR(別添６!AB30=プルダウンリスト!$D$4,別添６!AB30=プルダウンリスト!$D$5),1,0),0)</f>
        <v>1</v>
      </c>
      <c r="AC29" s="22">
        <f>IF(OR(AC28=プルダウンリスト!$B$3,別添６!AC28=プルダウンリスト!$B$4),IF(OR(別添６!AC30=プルダウンリスト!$D$4,別添６!AC30=プルダウンリスト!$D$5),1,0),0)</f>
        <v>1</v>
      </c>
      <c r="AD29" s="22">
        <f>IF(OR(AD28=プルダウンリスト!$B$3,別添６!AD28=プルダウンリスト!$B$4),IF(OR(別添６!AD30=プルダウンリスト!$D$4,別添６!AD30=プルダウンリスト!$D$5),1,0),0)</f>
        <v>1</v>
      </c>
      <c r="AE29" s="22">
        <f>IF(OR(AE28=プルダウンリスト!$B$3,別添６!AE28=プルダウンリスト!$B$4),IF(OR(別添６!AE30=プルダウンリスト!$D$4,別添６!AE30=プルダウンリスト!$D$5),1,0),0)</f>
        <v>1</v>
      </c>
      <c r="AF29" s="22">
        <f>IF(OR(AF28=プルダウンリスト!$B$3,別添６!AF28=プルダウンリスト!$B$4),IF(OR(別添６!AF30=プルダウンリスト!$D$4,別添６!AF30=プルダウンリスト!$D$5),1,0),0)</f>
        <v>0</v>
      </c>
      <c r="AG29" s="22">
        <f>IF(OR(AG28=プルダウンリスト!$B$3,別添６!AG28=プルダウンリスト!$B$4),IF(OR(別添６!AG30=プルダウンリスト!$D$4,別添６!AG30=プルダウンリスト!$D$5),1,0),0)</f>
        <v>0</v>
      </c>
      <c r="AH29" s="22">
        <f>IF(OR(AH28=プルダウンリスト!$B$3,別添６!AH28=プルダウンリスト!$B$4),IF(OR(別添６!AH30=プルダウンリスト!$D$4,別添６!AH30=プルダウンリスト!$D$5),1,0),0)</f>
        <v>0</v>
      </c>
      <c r="AI29" s="22">
        <f>IF(OR(AI28=プルダウンリスト!$B$3,別添６!AI28=プルダウンリスト!$B$4),IF(OR(別添６!AI30=プルダウンリスト!$D$4,別添６!AI30=プルダウンリスト!$D$5),1,0),0)</f>
        <v>0</v>
      </c>
      <c r="AJ29" s="22">
        <f>IF(OR(AJ28=プルダウンリスト!$B$3,別添６!AJ28=プルダウンリスト!$B$4),IF(OR(別添６!AJ30=プルダウンリスト!$D$4,別添６!AJ30=プルダウンリスト!$D$5),1,0),0)</f>
        <v>0</v>
      </c>
      <c r="AK29" s="40">
        <f>IF(OR(AK28=プルダウンリスト!$B$3,別添６!AK28=プルダウンリスト!$B$4),IF(OR(別添６!AK30=プルダウンリスト!$D$4,別添６!AK30=プルダウンリスト!$D$5),1,0),0)</f>
        <v>1</v>
      </c>
      <c r="AL29" s="18"/>
      <c r="AM29" s="18"/>
      <c r="AN29" s="18"/>
      <c r="AO29" s="18"/>
      <c r="AP29" s="18"/>
      <c r="AQ29" s="19"/>
    </row>
    <row r="30" spans="1:43" ht="19.5" thickBot="1" x14ac:dyDescent="0.45">
      <c r="A30" s="87"/>
      <c r="B30" s="88"/>
      <c r="C30" s="89"/>
      <c r="D30" s="101" t="s">
        <v>19</v>
      </c>
      <c r="E30" s="102"/>
      <c r="F30" s="103"/>
      <c r="G30" s="43" t="s">
        <v>25</v>
      </c>
      <c r="H30" s="44" t="s">
        <v>25</v>
      </c>
      <c r="I30" s="44" t="s">
        <v>30</v>
      </c>
      <c r="J30" s="44" t="s">
        <v>30</v>
      </c>
      <c r="K30" s="44" t="s">
        <v>25</v>
      </c>
      <c r="L30" s="44" t="s">
        <v>25</v>
      </c>
      <c r="M30" s="44" t="s">
        <v>25</v>
      </c>
      <c r="N30" s="44" t="s">
        <v>25</v>
      </c>
      <c r="O30" s="44" t="s">
        <v>25</v>
      </c>
      <c r="P30" s="44" t="s">
        <v>30</v>
      </c>
      <c r="Q30" s="44" t="s">
        <v>30</v>
      </c>
      <c r="R30" s="44" t="s">
        <v>25</v>
      </c>
      <c r="S30" s="44" t="s">
        <v>25</v>
      </c>
      <c r="T30" s="44" t="s">
        <v>25</v>
      </c>
      <c r="U30" s="44" t="s">
        <v>25</v>
      </c>
      <c r="V30" s="44" t="s">
        <v>25</v>
      </c>
      <c r="W30" s="44" t="s">
        <v>30</v>
      </c>
      <c r="X30" s="44" t="s">
        <v>30</v>
      </c>
      <c r="Y30" s="44" t="s">
        <v>30</v>
      </c>
      <c r="Z30" s="44" t="s">
        <v>25</v>
      </c>
      <c r="AA30" s="44" t="s">
        <v>25</v>
      </c>
      <c r="AB30" s="44" t="s">
        <v>30</v>
      </c>
      <c r="AC30" s="44" t="s">
        <v>30</v>
      </c>
      <c r="AD30" s="44" t="s">
        <v>30</v>
      </c>
      <c r="AE30" s="44" t="s">
        <v>30</v>
      </c>
      <c r="AF30" s="44" t="s">
        <v>25</v>
      </c>
      <c r="AG30" s="44" t="s">
        <v>25</v>
      </c>
      <c r="AH30" s="44" t="s">
        <v>25</v>
      </c>
      <c r="AI30" s="44" t="s">
        <v>25</v>
      </c>
      <c r="AJ30" s="44" t="s">
        <v>25</v>
      </c>
      <c r="AK30" s="45" t="s">
        <v>30</v>
      </c>
      <c r="AL30" s="111" t="s">
        <v>50</v>
      </c>
      <c r="AM30" s="112"/>
      <c r="AN30" s="112"/>
      <c r="AO30" s="112"/>
      <c r="AP30" s="113">
        <f>SUM(G29:AK29)</f>
        <v>8</v>
      </c>
      <c r="AQ30" s="114"/>
    </row>
    <row r="31" spans="1:43" x14ac:dyDescent="0.4">
      <c r="A31" s="81" t="s">
        <v>62</v>
      </c>
      <c r="B31" s="82"/>
      <c r="C31" s="83"/>
      <c r="D31" s="90" t="s">
        <v>16</v>
      </c>
      <c r="E31" s="91"/>
      <c r="F31" s="92"/>
      <c r="G31" s="58">
        <v>1</v>
      </c>
      <c r="H31" s="24">
        <v>2</v>
      </c>
      <c r="I31" s="24">
        <v>3</v>
      </c>
      <c r="J31" s="24">
        <v>4</v>
      </c>
      <c r="K31" s="24">
        <v>5</v>
      </c>
      <c r="L31" s="24">
        <v>6</v>
      </c>
      <c r="M31" s="57">
        <v>7</v>
      </c>
      <c r="N31" s="57">
        <v>8</v>
      </c>
      <c r="O31" s="57">
        <v>9</v>
      </c>
      <c r="P31" s="24">
        <v>10</v>
      </c>
      <c r="Q31" s="24">
        <v>11</v>
      </c>
      <c r="R31" s="24">
        <v>12</v>
      </c>
      <c r="S31" s="24">
        <v>13</v>
      </c>
      <c r="T31" s="57">
        <v>14</v>
      </c>
      <c r="U31" s="57">
        <v>15</v>
      </c>
      <c r="V31" s="57">
        <v>16</v>
      </c>
      <c r="W31" s="57">
        <v>17</v>
      </c>
      <c r="X31" s="57">
        <v>18</v>
      </c>
      <c r="Y31" s="57">
        <v>19</v>
      </c>
      <c r="Z31" s="57">
        <v>20</v>
      </c>
      <c r="AA31" s="57">
        <v>21</v>
      </c>
      <c r="AB31" s="57">
        <v>22</v>
      </c>
      <c r="AC31" s="24">
        <v>23</v>
      </c>
      <c r="AD31" s="24">
        <v>24</v>
      </c>
      <c r="AE31" s="24">
        <v>25</v>
      </c>
      <c r="AF31" s="24">
        <v>26</v>
      </c>
      <c r="AG31" s="24">
        <v>27</v>
      </c>
      <c r="AH31" s="57">
        <v>28</v>
      </c>
      <c r="AI31" s="57">
        <v>29</v>
      </c>
      <c r="AJ31" s="24">
        <v>30</v>
      </c>
      <c r="AK31" s="38">
        <v>31</v>
      </c>
      <c r="AL31" s="93" t="s">
        <v>51</v>
      </c>
      <c r="AM31" s="94"/>
      <c r="AN31" s="94"/>
      <c r="AO31" s="94"/>
      <c r="AP31" s="94"/>
      <c r="AQ31" s="95"/>
    </row>
    <row r="32" spans="1:43" x14ac:dyDescent="0.4">
      <c r="A32" s="84"/>
      <c r="B32" s="85"/>
      <c r="C32" s="86"/>
      <c r="D32" s="98" t="s">
        <v>17</v>
      </c>
      <c r="E32" s="99"/>
      <c r="F32" s="100"/>
      <c r="G32" s="50" t="s">
        <v>8</v>
      </c>
      <c r="H32" s="22" t="s">
        <v>27</v>
      </c>
      <c r="I32" s="22" t="s">
        <v>32</v>
      </c>
      <c r="J32" s="22" t="s">
        <v>37</v>
      </c>
      <c r="K32" s="29" t="s">
        <v>40</v>
      </c>
      <c r="L32" s="20" t="s">
        <v>43</v>
      </c>
      <c r="M32" s="50" t="s">
        <v>46</v>
      </c>
      <c r="N32" s="50" t="s">
        <v>8</v>
      </c>
      <c r="O32" s="50" t="s">
        <v>27</v>
      </c>
      <c r="P32" s="22" t="s">
        <v>32</v>
      </c>
      <c r="Q32" s="22" t="s">
        <v>37</v>
      </c>
      <c r="R32" s="29" t="s">
        <v>40</v>
      </c>
      <c r="S32" s="20" t="s">
        <v>43</v>
      </c>
      <c r="T32" s="50" t="s">
        <v>46</v>
      </c>
      <c r="U32" s="50" t="s">
        <v>8</v>
      </c>
      <c r="V32" s="50" t="s">
        <v>27</v>
      </c>
      <c r="W32" s="50" t="s">
        <v>32</v>
      </c>
      <c r="X32" s="50" t="s">
        <v>37</v>
      </c>
      <c r="Y32" s="59" t="s">
        <v>40</v>
      </c>
      <c r="Z32" s="50" t="s">
        <v>43</v>
      </c>
      <c r="AA32" s="50" t="s">
        <v>46</v>
      </c>
      <c r="AB32" s="50" t="s">
        <v>8</v>
      </c>
      <c r="AC32" s="22" t="s">
        <v>27</v>
      </c>
      <c r="AD32" s="22" t="s">
        <v>32</v>
      </c>
      <c r="AE32" s="22" t="s">
        <v>37</v>
      </c>
      <c r="AF32" s="22" t="s">
        <v>40</v>
      </c>
      <c r="AG32" s="22" t="s">
        <v>43</v>
      </c>
      <c r="AH32" s="50" t="s">
        <v>46</v>
      </c>
      <c r="AI32" s="50" t="s">
        <v>8</v>
      </c>
      <c r="AJ32" s="40" t="s">
        <v>27</v>
      </c>
      <c r="AK32" s="40" t="s">
        <v>32</v>
      </c>
      <c r="AL32" s="96"/>
      <c r="AM32" s="96"/>
      <c r="AN32" s="96"/>
      <c r="AO32" s="96"/>
      <c r="AP32" s="96"/>
      <c r="AQ32" s="97"/>
    </row>
    <row r="33" spans="1:43" x14ac:dyDescent="0.4">
      <c r="A33" s="84"/>
      <c r="B33" s="85"/>
      <c r="C33" s="86"/>
      <c r="D33" s="98" t="s">
        <v>18</v>
      </c>
      <c r="E33" s="99"/>
      <c r="F33" s="100"/>
      <c r="G33" s="39" t="s">
        <v>23</v>
      </c>
      <c r="H33" s="22" t="s">
        <v>23</v>
      </c>
      <c r="I33" s="22" t="s">
        <v>23</v>
      </c>
      <c r="J33" s="22" t="s">
        <v>23</v>
      </c>
      <c r="K33" s="22" t="s">
        <v>23</v>
      </c>
      <c r="L33" s="22" t="s">
        <v>23</v>
      </c>
      <c r="M33" s="22" t="s">
        <v>23</v>
      </c>
      <c r="N33" s="22" t="s">
        <v>23</v>
      </c>
      <c r="O33" s="22" t="s">
        <v>23</v>
      </c>
      <c r="P33" s="22" t="s">
        <v>23</v>
      </c>
      <c r="Q33" s="22" t="s">
        <v>23</v>
      </c>
      <c r="R33" s="22" t="s">
        <v>23</v>
      </c>
      <c r="S33" s="22" t="s">
        <v>23</v>
      </c>
      <c r="T33" s="22" t="s">
        <v>23</v>
      </c>
      <c r="U33" s="22" t="s">
        <v>23</v>
      </c>
      <c r="V33" s="22" t="s">
        <v>44</v>
      </c>
      <c r="W33" s="22" t="s">
        <v>44</v>
      </c>
      <c r="X33" s="22" t="s">
        <v>44</v>
      </c>
      <c r="Y33" s="22" t="s">
        <v>44</v>
      </c>
      <c r="Z33" s="22" t="s">
        <v>44</v>
      </c>
      <c r="AA33" s="22" t="s">
        <v>23</v>
      </c>
      <c r="AB33" s="22" t="s">
        <v>23</v>
      </c>
      <c r="AC33" s="22" t="s">
        <v>23</v>
      </c>
      <c r="AD33" s="22" t="s">
        <v>23</v>
      </c>
      <c r="AE33" s="22" t="s">
        <v>23</v>
      </c>
      <c r="AF33" s="22" t="s">
        <v>23</v>
      </c>
      <c r="AG33" s="22" t="s">
        <v>23</v>
      </c>
      <c r="AH33" s="22" t="s">
        <v>23</v>
      </c>
      <c r="AI33" s="22" t="s">
        <v>23</v>
      </c>
      <c r="AJ33" s="22" t="s">
        <v>23</v>
      </c>
      <c r="AK33" s="40" t="s">
        <v>23</v>
      </c>
      <c r="AL33" s="107" t="s">
        <v>49</v>
      </c>
      <c r="AM33" s="108"/>
      <c r="AN33" s="108"/>
      <c r="AO33" s="108"/>
      <c r="AP33" s="109">
        <f>COUNTIF(G33:AK33,プルダウンリスト!$B$3)+COUNTIF(別添６!G33:AK33,プルダウンリスト!$B$4)</f>
        <v>26</v>
      </c>
      <c r="AQ33" s="110"/>
    </row>
    <row r="34" spans="1:43" ht="22.15" hidden="1" customHeight="1" x14ac:dyDescent="0.4">
      <c r="A34" s="84"/>
      <c r="B34" s="85"/>
      <c r="C34" s="86"/>
      <c r="D34" s="104" t="s">
        <v>52</v>
      </c>
      <c r="E34" s="105"/>
      <c r="F34" s="106"/>
      <c r="G34" s="32">
        <f>IF(OR(G33=プルダウンリスト!$B$3,別添６!G33=プルダウンリスト!$B$4),IF(OR(別添６!G35=プルダウンリスト!$D$4,別添６!G35=プルダウンリスト!$D$5),1,0),0)</f>
        <v>1</v>
      </c>
      <c r="H34" s="22">
        <f>IF(OR(H33=プルダウンリスト!$B$3,別添６!H33=プルダウンリスト!$B$4),IF(OR(別添６!H35=プルダウンリスト!$D$4,別添６!H35=プルダウンリスト!$D$5),1,0),0)</f>
        <v>0</v>
      </c>
      <c r="I34" s="21">
        <f>IF(OR(I33=プルダウンリスト!$B$3,別添６!I33=プルダウンリスト!$B$4),IF(OR(別添６!I35=プルダウンリスト!$D$4,別添６!I35=プルダウンリスト!$D$5),1,0),0)</f>
        <v>0</v>
      </c>
      <c r="J34" s="22">
        <f>IF(OR(J33=プルダウンリスト!$B$3,別添６!J33=プルダウンリスト!$B$4),IF(OR(別添６!J35=プルダウンリスト!$D$4,別添６!J35=プルダウンリスト!$D$5),1,0),0)</f>
        <v>0</v>
      </c>
      <c r="K34" s="22">
        <f>IF(OR(K33=プルダウンリスト!$B$3,別添６!K33=プルダウンリスト!$B$4),IF(OR(別添６!K35=プルダウンリスト!$D$4,別添６!K35=プルダウンリスト!$D$5),1,0),0)</f>
        <v>0</v>
      </c>
      <c r="L34" s="22">
        <f>IF(OR(L33=プルダウンリスト!$B$3,別添６!L33=プルダウンリスト!$B$4),IF(OR(別添６!L35=プルダウンリスト!$D$4,別添６!L35=プルダウンリスト!$D$5),1,0),0)</f>
        <v>0</v>
      </c>
      <c r="M34" s="22">
        <f>IF(OR(M33=プルダウンリスト!$B$3,別添６!M33=プルダウンリスト!$B$4),IF(OR(別添６!M35=プルダウンリスト!$D$4,別添６!M35=プルダウンリスト!$D$5),1,0),0)</f>
        <v>1</v>
      </c>
      <c r="N34" s="22">
        <f>IF(OR(N33=プルダウンリスト!$B$3,別添６!N33=プルダウンリスト!$B$4),IF(OR(別添６!N35=プルダウンリスト!$D$4,別添６!N35=プルダウンリスト!$D$5),1,0),0)</f>
        <v>1</v>
      </c>
      <c r="O34" s="22">
        <f>IF(OR(O33=プルダウンリスト!$B$3,別添６!O33=プルダウンリスト!$B$4),IF(OR(別添６!O35=プルダウンリスト!$D$4,別添６!O35=プルダウンリスト!$D$5),1,0),0)</f>
        <v>1</v>
      </c>
      <c r="P34" s="22">
        <f>IF(OR(P33=プルダウンリスト!$B$3,別添６!P33=プルダウンリスト!$B$4),IF(OR(別添６!P35=プルダウンリスト!$D$4,別添６!P35=プルダウンリスト!$D$5),1,0),0)</f>
        <v>0</v>
      </c>
      <c r="Q34" s="22">
        <f>IF(OR(Q33=プルダウンリスト!$B$3,別添６!Q33=プルダウンリスト!$B$4),IF(OR(別添６!Q35=プルダウンリスト!$D$4,別添６!Q35=プルダウンリスト!$D$5),1,0),0)</f>
        <v>0</v>
      </c>
      <c r="R34" s="22">
        <f>IF(OR(R33=プルダウンリスト!$B$3,別添６!R33=プルダウンリスト!$B$4),IF(OR(別添６!R35=プルダウンリスト!$D$4,別添６!R35=プルダウンリスト!$D$5),1,0),0)</f>
        <v>0</v>
      </c>
      <c r="S34" s="22">
        <f>IF(OR(S33=プルダウンリスト!$B$3,別添６!S33=プルダウンリスト!$B$4),IF(OR(別添６!S35=プルダウンリスト!$D$4,別添６!S35=プルダウンリスト!$D$5),1,0),0)</f>
        <v>0</v>
      </c>
      <c r="T34" s="22">
        <f>IF(OR(T33=プルダウンリスト!$B$3,別添６!T33=プルダウンリスト!$B$4),IF(OR(別添６!T35=プルダウンリスト!$D$4,別添６!T35=プルダウンリスト!$D$5),1,0),0)</f>
        <v>1</v>
      </c>
      <c r="U34" s="22">
        <f>IF(OR(U33=プルダウンリスト!$B$3,別添６!U33=プルダウンリスト!$B$4),IF(OR(別添６!U35=プルダウンリスト!$D$4,別添６!U35=プルダウンリスト!$D$5),1,0),0)</f>
        <v>1</v>
      </c>
      <c r="V34" s="22">
        <f>IF(OR(V33=プルダウンリスト!$B$3,別添６!V33=プルダウンリスト!$B$4),IF(OR(別添６!V35=プルダウンリスト!$D$4,別添６!V35=プルダウンリスト!$D$5),1,0),0)</f>
        <v>0</v>
      </c>
      <c r="W34" s="22">
        <f>IF(OR(W33=プルダウンリスト!$B$3,別添６!W33=プルダウンリスト!$B$4),IF(OR(別添６!W35=プルダウンリスト!$D$4,別添６!W35=プルダウンリスト!$D$5),1,0),0)</f>
        <v>0</v>
      </c>
      <c r="X34" s="22">
        <f>IF(OR(X33=プルダウンリスト!$B$3,別添６!X33=プルダウンリスト!$B$4),IF(OR(別添６!X35=プルダウンリスト!$D$4,別添６!X35=プルダウンリスト!$D$5),1,0),0)</f>
        <v>0</v>
      </c>
      <c r="Y34" s="22">
        <f>IF(OR(Y33=プルダウンリスト!$B$3,別添６!Y33=プルダウンリスト!$B$4),IF(OR(別添６!Y35=プルダウンリスト!$D$4,別添６!Y35=プルダウンリスト!$D$5),1,0),0)</f>
        <v>0</v>
      </c>
      <c r="Z34" s="22">
        <f>IF(OR(Z33=プルダウンリスト!$B$3,別添６!Z33=プルダウンリスト!$B$4),IF(OR(別添６!Z35=プルダウンリスト!$D$4,別添６!Z35=プルダウンリスト!$D$5),1,0),0)</f>
        <v>0</v>
      </c>
      <c r="AA34" s="22">
        <f>IF(OR(AA33=プルダウンリスト!$B$3,別添６!AA33=プルダウンリスト!$B$4),IF(OR(別添６!AA35=プルダウンリスト!$D$4,別添６!AA35=プルダウンリスト!$D$5),1,0),0)</f>
        <v>1</v>
      </c>
      <c r="AB34" s="22">
        <f>IF(OR(AB33=プルダウンリスト!$B$3,別添６!AB33=プルダウンリスト!$B$4),IF(OR(別添６!AB35=プルダウンリスト!$D$4,別添６!AB35=プルダウンリスト!$D$5),1,0),0)</f>
        <v>1</v>
      </c>
      <c r="AC34" s="22">
        <f>IF(OR(AC33=プルダウンリスト!$B$3,別添６!AC33=プルダウンリスト!$B$4),IF(OR(別添６!AC35=プルダウンリスト!$D$4,別添６!AC35=プルダウンリスト!$D$5),1,0),0)</f>
        <v>0</v>
      </c>
      <c r="AD34" s="22">
        <f>IF(OR(AD33=プルダウンリスト!$B$3,別添６!AD33=プルダウンリスト!$B$4),IF(OR(別添６!AD35=プルダウンリスト!$D$4,別添６!AD35=プルダウンリスト!$D$5),1,0),0)</f>
        <v>0</v>
      </c>
      <c r="AE34" s="22">
        <f>IF(OR(AE33=プルダウンリスト!$B$3,別添６!AE33=プルダウンリスト!$B$4),IF(OR(別添６!AE35=プルダウンリスト!$D$4,別添６!AE35=プルダウンリスト!$D$5),1,0),0)</f>
        <v>0</v>
      </c>
      <c r="AF34" s="22">
        <f>IF(OR(AF33=プルダウンリスト!$B$3,別添６!AF33=プルダウンリスト!$B$4),IF(OR(別添６!AF35=プルダウンリスト!$D$4,別添６!AF35=プルダウンリスト!$D$5),1,0),0)</f>
        <v>0</v>
      </c>
      <c r="AG34" s="22">
        <f>IF(OR(AG33=プルダウンリスト!$B$3,別添６!AG33=プルダウンリスト!$B$4),IF(OR(別添６!AG35=プルダウンリスト!$D$4,別添６!AG35=プルダウンリスト!$D$5),1,0),0)</f>
        <v>0</v>
      </c>
      <c r="AH34" s="22">
        <f>IF(OR(AH33=プルダウンリスト!$B$3,別添６!AH33=プルダウンリスト!$B$4),IF(OR(別添６!AH35=プルダウンリスト!$D$4,別添６!AH35=プルダウンリスト!$D$5),1,0),0)</f>
        <v>1</v>
      </c>
      <c r="AI34" s="22">
        <f>IF(OR(AI33=プルダウンリスト!$B$3,別添６!AI33=プルダウンリスト!$B$4),IF(OR(別添６!AI35=プルダウンリスト!$D$4,別添６!AI35=プルダウンリスト!$D$5),1,0),0)</f>
        <v>1</v>
      </c>
      <c r="AJ34" s="22">
        <f>IF(OR(AJ33=プルダウンリスト!$B$3,別添６!AJ33=プルダウンリスト!$B$4),IF(OR(別添６!AJ35=プルダウンリスト!$D$4,別添６!AJ35=プルダウンリスト!$D$5),1,0),0)</f>
        <v>0</v>
      </c>
      <c r="AK34" s="40">
        <f>IF(OR(AK33=プルダウンリスト!$B$3,別添６!AK33=プルダウンリスト!$B$4),IF(OR(別添６!AK35=プルダウンリスト!$D$4,別添６!AK35=プルダウンリスト!$D$5),1,0),0)</f>
        <v>0</v>
      </c>
      <c r="AL34" s="18"/>
      <c r="AM34" s="18"/>
      <c r="AN34" s="18"/>
      <c r="AO34" s="18"/>
      <c r="AP34" s="18"/>
      <c r="AQ34" s="19"/>
    </row>
    <row r="35" spans="1:43" ht="19.5" thickBot="1" x14ac:dyDescent="0.45">
      <c r="A35" s="87"/>
      <c r="B35" s="88"/>
      <c r="C35" s="89"/>
      <c r="D35" s="101" t="s">
        <v>19</v>
      </c>
      <c r="E35" s="102"/>
      <c r="F35" s="103"/>
      <c r="G35" s="41" t="s">
        <v>30</v>
      </c>
      <c r="H35" s="26" t="s">
        <v>25</v>
      </c>
      <c r="I35" s="26" t="s">
        <v>25</v>
      </c>
      <c r="J35" s="26" t="s">
        <v>25</v>
      </c>
      <c r="K35" s="26" t="s">
        <v>25</v>
      </c>
      <c r="L35" s="26" t="s">
        <v>25</v>
      </c>
      <c r="M35" s="26" t="s">
        <v>30</v>
      </c>
      <c r="N35" s="26" t="s">
        <v>30</v>
      </c>
      <c r="O35" s="26" t="s">
        <v>30</v>
      </c>
      <c r="P35" s="26" t="s">
        <v>25</v>
      </c>
      <c r="Q35" s="26" t="s">
        <v>25</v>
      </c>
      <c r="R35" s="26" t="s">
        <v>25</v>
      </c>
      <c r="S35" s="26" t="s">
        <v>25</v>
      </c>
      <c r="T35" s="26" t="s">
        <v>30</v>
      </c>
      <c r="U35" s="26" t="s">
        <v>30</v>
      </c>
      <c r="V35" s="26" t="s">
        <v>30</v>
      </c>
      <c r="W35" s="26" t="s">
        <v>30</v>
      </c>
      <c r="X35" s="26" t="s">
        <v>30</v>
      </c>
      <c r="Y35" s="26" t="s">
        <v>30</v>
      </c>
      <c r="Z35" s="26" t="s">
        <v>30</v>
      </c>
      <c r="AA35" s="26" t="s">
        <v>30</v>
      </c>
      <c r="AB35" s="26" t="s">
        <v>30</v>
      </c>
      <c r="AC35" s="26" t="s">
        <v>25</v>
      </c>
      <c r="AD35" s="26" t="s">
        <v>25</v>
      </c>
      <c r="AE35" s="26" t="s">
        <v>25</v>
      </c>
      <c r="AF35" s="26" t="s">
        <v>25</v>
      </c>
      <c r="AG35" s="26" t="s">
        <v>25</v>
      </c>
      <c r="AH35" s="26" t="s">
        <v>30</v>
      </c>
      <c r="AI35" s="26" t="s">
        <v>30</v>
      </c>
      <c r="AJ35" s="26" t="s">
        <v>25</v>
      </c>
      <c r="AK35" s="42" t="s">
        <v>25</v>
      </c>
      <c r="AL35" s="111" t="s">
        <v>50</v>
      </c>
      <c r="AM35" s="112"/>
      <c r="AN35" s="112"/>
      <c r="AO35" s="112"/>
      <c r="AP35" s="113">
        <f>SUM(G34:AK34)</f>
        <v>10</v>
      </c>
      <c r="AQ35" s="114"/>
    </row>
    <row r="36" spans="1:43" x14ac:dyDescent="0.4">
      <c r="A36" s="81" t="s">
        <v>63</v>
      </c>
      <c r="B36" s="82"/>
      <c r="C36" s="83"/>
      <c r="D36" s="90" t="s">
        <v>16</v>
      </c>
      <c r="E36" s="91"/>
      <c r="F36" s="92"/>
      <c r="G36" s="37">
        <v>1</v>
      </c>
      <c r="H36" s="24">
        <v>2</v>
      </c>
      <c r="I36" s="24">
        <v>3</v>
      </c>
      <c r="J36" s="57">
        <v>4</v>
      </c>
      <c r="K36" s="57">
        <v>5</v>
      </c>
      <c r="L36" s="24">
        <v>6</v>
      </c>
      <c r="M36" s="24">
        <v>7</v>
      </c>
      <c r="N36" s="24">
        <v>8</v>
      </c>
      <c r="O36" s="24">
        <v>9</v>
      </c>
      <c r="P36" s="24">
        <v>10</v>
      </c>
      <c r="Q36" s="57">
        <v>11</v>
      </c>
      <c r="R36" s="57">
        <v>12</v>
      </c>
      <c r="S36" s="24">
        <v>13</v>
      </c>
      <c r="T36" s="24">
        <v>14</v>
      </c>
      <c r="U36" s="24">
        <v>15</v>
      </c>
      <c r="V36" s="24">
        <v>16</v>
      </c>
      <c r="W36" s="24">
        <v>17</v>
      </c>
      <c r="X36" s="57">
        <v>18</v>
      </c>
      <c r="Y36" s="57">
        <v>19</v>
      </c>
      <c r="Z36" s="57">
        <v>20</v>
      </c>
      <c r="AA36" s="24">
        <v>21</v>
      </c>
      <c r="AB36" s="24">
        <v>22</v>
      </c>
      <c r="AC36" s="57">
        <v>23</v>
      </c>
      <c r="AD36" s="24">
        <v>24</v>
      </c>
      <c r="AE36" s="57">
        <v>25</v>
      </c>
      <c r="AF36" s="57">
        <v>26</v>
      </c>
      <c r="AG36" s="24">
        <v>27</v>
      </c>
      <c r="AH36" s="24">
        <v>28</v>
      </c>
      <c r="AI36" s="24">
        <v>29</v>
      </c>
      <c r="AJ36" s="24">
        <v>30</v>
      </c>
      <c r="AK36" s="38"/>
      <c r="AL36" s="115" t="s">
        <v>51</v>
      </c>
      <c r="AM36" s="96"/>
      <c r="AN36" s="96"/>
      <c r="AO36" s="96"/>
      <c r="AP36" s="96"/>
      <c r="AQ36" s="97"/>
    </row>
    <row r="37" spans="1:43" x14ac:dyDescent="0.4">
      <c r="A37" s="84"/>
      <c r="B37" s="85"/>
      <c r="C37" s="86"/>
      <c r="D37" s="98" t="s">
        <v>17</v>
      </c>
      <c r="E37" s="99"/>
      <c r="F37" s="100"/>
      <c r="G37" s="22" t="s">
        <v>37</v>
      </c>
      <c r="H37" s="29" t="s">
        <v>40</v>
      </c>
      <c r="I37" s="20" t="s">
        <v>43</v>
      </c>
      <c r="J37" s="50" t="s">
        <v>46</v>
      </c>
      <c r="K37" s="50" t="s">
        <v>8</v>
      </c>
      <c r="L37" s="22" t="s">
        <v>27</v>
      </c>
      <c r="M37" s="22" t="s">
        <v>32</v>
      </c>
      <c r="N37" s="22" t="s">
        <v>37</v>
      </c>
      <c r="O37" s="29" t="s">
        <v>40</v>
      </c>
      <c r="P37" s="20" t="s">
        <v>43</v>
      </c>
      <c r="Q37" s="50" t="s">
        <v>46</v>
      </c>
      <c r="R37" s="50" t="s">
        <v>8</v>
      </c>
      <c r="S37" s="22" t="s">
        <v>27</v>
      </c>
      <c r="T37" s="22" t="s">
        <v>32</v>
      </c>
      <c r="U37" s="22" t="s">
        <v>37</v>
      </c>
      <c r="V37" s="29" t="s">
        <v>40</v>
      </c>
      <c r="W37" s="20" t="s">
        <v>43</v>
      </c>
      <c r="X37" s="50" t="s">
        <v>46</v>
      </c>
      <c r="Y37" s="50" t="s">
        <v>8</v>
      </c>
      <c r="Z37" s="50" t="s">
        <v>27</v>
      </c>
      <c r="AA37" s="22" t="s">
        <v>32</v>
      </c>
      <c r="AB37" s="22" t="s">
        <v>37</v>
      </c>
      <c r="AC37" s="50" t="s">
        <v>40</v>
      </c>
      <c r="AD37" s="22" t="s">
        <v>43</v>
      </c>
      <c r="AE37" s="50" t="s">
        <v>46</v>
      </c>
      <c r="AF37" s="50" t="s">
        <v>8</v>
      </c>
      <c r="AG37" s="40" t="s">
        <v>27</v>
      </c>
      <c r="AH37" s="22" t="s">
        <v>32</v>
      </c>
      <c r="AI37" s="22" t="s">
        <v>37</v>
      </c>
      <c r="AJ37" s="22" t="s">
        <v>40</v>
      </c>
      <c r="AK37" s="40"/>
      <c r="AL37" s="96"/>
      <c r="AM37" s="96"/>
      <c r="AN37" s="96"/>
      <c r="AO37" s="96"/>
      <c r="AP37" s="96"/>
      <c r="AQ37" s="97"/>
    </row>
    <row r="38" spans="1:43" x14ac:dyDescent="0.4">
      <c r="A38" s="84"/>
      <c r="B38" s="85"/>
      <c r="C38" s="86"/>
      <c r="D38" s="98" t="s">
        <v>18</v>
      </c>
      <c r="E38" s="99"/>
      <c r="F38" s="100"/>
      <c r="G38" s="39" t="s">
        <v>23</v>
      </c>
      <c r="H38" s="22" t="s">
        <v>23</v>
      </c>
      <c r="I38" s="22" t="s">
        <v>23</v>
      </c>
      <c r="J38" s="22" t="s">
        <v>23</v>
      </c>
      <c r="K38" s="22" t="s">
        <v>23</v>
      </c>
      <c r="L38" s="22" t="s">
        <v>23</v>
      </c>
      <c r="M38" s="22" t="s">
        <v>23</v>
      </c>
      <c r="N38" s="22" t="s">
        <v>23</v>
      </c>
      <c r="O38" s="22" t="s">
        <v>23</v>
      </c>
      <c r="P38" s="22" t="s">
        <v>23</v>
      </c>
      <c r="Q38" s="22" t="s">
        <v>23</v>
      </c>
      <c r="R38" s="22" t="s">
        <v>23</v>
      </c>
      <c r="S38" s="22" t="s">
        <v>23</v>
      </c>
      <c r="T38" s="22" t="s">
        <v>23</v>
      </c>
      <c r="U38" s="22" t="s">
        <v>23</v>
      </c>
      <c r="V38" s="22" t="s">
        <v>23</v>
      </c>
      <c r="W38" s="22" t="s">
        <v>23</v>
      </c>
      <c r="X38" s="22" t="s">
        <v>23</v>
      </c>
      <c r="Y38" s="22" t="s">
        <v>23</v>
      </c>
      <c r="Z38" s="22" t="s">
        <v>23</v>
      </c>
      <c r="AA38" s="22" t="s">
        <v>23</v>
      </c>
      <c r="AB38" s="22" t="s">
        <v>23</v>
      </c>
      <c r="AC38" s="22" t="s">
        <v>23</v>
      </c>
      <c r="AD38" s="22" t="s">
        <v>23</v>
      </c>
      <c r="AE38" s="22" t="s">
        <v>23</v>
      </c>
      <c r="AF38" s="22" t="s">
        <v>23</v>
      </c>
      <c r="AG38" s="22" t="s">
        <v>23</v>
      </c>
      <c r="AH38" s="22" t="s">
        <v>23</v>
      </c>
      <c r="AI38" s="22" t="s">
        <v>23</v>
      </c>
      <c r="AJ38" s="22" t="s">
        <v>23</v>
      </c>
      <c r="AK38" s="40"/>
      <c r="AL38" s="107" t="s">
        <v>49</v>
      </c>
      <c r="AM38" s="108"/>
      <c r="AN38" s="108"/>
      <c r="AO38" s="108"/>
      <c r="AP38" s="109">
        <f>COUNTIF(G38:AK38,プルダウンリスト!$B$3)+COUNTIF(別添６!G38:AK38,プルダウンリスト!$B$4)</f>
        <v>30</v>
      </c>
      <c r="AQ38" s="110"/>
    </row>
    <row r="39" spans="1:43" ht="22.15" hidden="1" customHeight="1" x14ac:dyDescent="0.4">
      <c r="A39" s="84"/>
      <c r="B39" s="85"/>
      <c r="C39" s="86"/>
      <c r="D39" s="104" t="s">
        <v>52</v>
      </c>
      <c r="E39" s="105"/>
      <c r="F39" s="106"/>
      <c r="G39" s="32">
        <f>IF(OR(G38=プルダウンリスト!$B$3,別添６!G38=プルダウンリスト!$B$4),IF(OR(別添６!G40=プルダウンリスト!$D$4,別添６!G40=プルダウンリスト!$D$5),1,0),0)</f>
        <v>0</v>
      </c>
      <c r="H39" s="22">
        <f>IF(OR(H38=プルダウンリスト!$B$3,別添６!H38=プルダウンリスト!$B$4),IF(OR(別添６!H40=プルダウンリスト!$D$4,別添６!H40=プルダウンリスト!$D$5),1,0),0)</f>
        <v>0</v>
      </c>
      <c r="I39" s="21">
        <f>IF(OR(I38=プルダウンリスト!$B$3,別添６!I38=プルダウンリスト!$B$4),IF(OR(別添６!I40=プルダウンリスト!$D$4,別添６!I40=プルダウンリスト!$D$5),1,0),0)</f>
        <v>1</v>
      </c>
      <c r="J39" s="22">
        <f>IF(OR(J38=プルダウンリスト!$B$3,別添６!J38=プルダウンリスト!$B$4),IF(OR(別添６!J40=プルダウンリスト!$D$4,別添６!J40=プルダウンリスト!$D$5),1,0),0)</f>
        <v>1</v>
      </c>
      <c r="K39" s="22">
        <f>IF(OR(K38=プルダウンリスト!$B$3,別添６!K38=プルダウンリスト!$B$4),IF(OR(別添６!K40=プルダウンリスト!$D$4,別添６!K40=プルダウンリスト!$D$5),1,0),0)</f>
        <v>1</v>
      </c>
      <c r="L39" s="22">
        <f>IF(OR(L38=プルダウンリスト!$B$3,別添６!L38=プルダウンリスト!$B$4),IF(OR(別添６!L40=プルダウンリスト!$D$4,別添６!L40=プルダウンリスト!$D$5),1,0),0)</f>
        <v>0</v>
      </c>
      <c r="M39" s="22">
        <f>IF(OR(M38=プルダウンリスト!$B$3,別添６!M38=プルダウンリスト!$B$4),IF(OR(別添６!M40=プルダウンリスト!$D$4,別添６!M40=プルダウンリスト!$D$5),1,0),0)</f>
        <v>0</v>
      </c>
      <c r="N39" s="22">
        <f>IF(OR(N38=プルダウンリスト!$B$3,別添６!N38=プルダウンリスト!$B$4),IF(OR(別添６!N40=プルダウンリスト!$D$4,別添６!N40=プルダウンリスト!$D$5),1,0),0)</f>
        <v>0</v>
      </c>
      <c r="O39" s="22">
        <f>IF(OR(O38=プルダウンリスト!$B$3,別添６!O38=プルダウンリスト!$B$4),IF(OR(別添６!O40=プルダウンリスト!$D$4,別添６!O40=プルダウンリスト!$D$5),1,0),0)</f>
        <v>0</v>
      </c>
      <c r="P39" s="22">
        <f>IF(OR(P38=プルダウンリスト!$B$3,別添６!P38=プルダウンリスト!$B$4),IF(OR(別添６!P40=プルダウンリスト!$D$4,別添６!P40=プルダウンリスト!$D$5),1,0),0)</f>
        <v>0</v>
      </c>
      <c r="Q39" s="22">
        <f>IF(OR(Q38=プルダウンリスト!$B$3,別添６!Q38=プルダウンリスト!$B$4),IF(OR(別添６!Q40=プルダウンリスト!$D$4,別添６!Q40=プルダウンリスト!$D$5),1,0),0)</f>
        <v>1</v>
      </c>
      <c r="R39" s="22">
        <f>IF(OR(R38=プルダウンリスト!$B$3,別添６!R38=プルダウンリスト!$B$4),IF(OR(別添６!R40=プルダウンリスト!$D$4,別添６!R40=プルダウンリスト!$D$5),1,0),0)</f>
        <v>1</v>
      </c>
      <c r="S39" s="22">
        <f>IF(OR(S38=プルダウンリスト!$B$3,別添６!S38=プルダウンリスト!$B$4),IF(OR(別添６!S40=プルダウンリスト!$D$4,別添６!S40=プルダウンリスト!$D$5),1,0),0)</f>
        <v>0</v>
      </c>
      <c r="T39" s="22">
        <f>IF(OR(T38=プルダウンリスト!$B$3,別添６!T38=プルダウンリスト!$B$4),IF(OR(別添６!T40=プルダウンリスト!$D$4,別添６!T40=プルダウンリスト!$D$5),1,0),0)</f>
        <v>0</v>
      </c>
      <c r="U39" s="22">
        <f>IF(OR(U38=プルダウンリスト!$B$3,別添６!U38=プルダウンリスト!$B$4),IF(OR(別添６!U40=プルダウンリスト!$D$4,別添６!U40=プルダウンリスト!$D$5),1,0),0)</f>
        <v>0</v>
      </c>
      <c r="V39" s="22">
        <f>IF(OR(V38=プルダウンリスト!$B$3,別添６!V38=プルダウンリスト!$B$4),IF(OR(別添６!V40=プルダウンリスト!$D$4,別添６!V40=プルダウンリスト!$D$5),1,0),0)</f>
        <v>0</v>
      </c>
      <c r="W39" s="22">
        <f>IF(OR(W38=プルダウンリスト!$B$3,別添６!W38=プルダウンリスト!$B$4),IF(OR(別添６!W40=プルダウンリスト!$D$4,別添６!W40=プルダウンリスト!$D$5),1,0),0)</f>
        <v>1</v>
      </c>
      <c r="X39" s="22">
        <f>IF(OR(X38=プルダウンリスト!$B$3,別添６!X38=プルダウンリスト!$B$4),IF(OR(別添６!X40=プルダウンリスト!$D$4,別添６!X40=プルダウンリスト!$D$5),1,0),0)</f>
        <v>1</v>
      </c>
      <c r="Y39" s="22">
        <f>IF(OR(Y38=プルダウンリスト!$B$3,別添６!Y38=プルダウンリスト!$B$4),IF(OR(別添６!Y40=プルダウンリスト!$D$4,別添６!Y40=プルダウンリスト!$D$5),1,0),0)</f>
        <v>1</v>
      </c>
      <c r="Z39" s="22">
        <f>IF(OR(Z38=プルダウンリスト!$B$3,別添６!Z38=プルダウンリスト!$B$4),IF(OR(別添６!Z40=プルダウンリスト!$D$4,別添６!Z40=プルダウンリスト!$D$5),1,0),0)</f>
        <v>1</v>
      </c>
      <c r="AA39" s="22">
        <f>IF(OR(AA38=プルダウンリスト!$B$3,別添６!AA38=プルダウンリスト!$B$4),IF(OR(別添６!AA40=プルダウンリスト!$D$4,別添６!AA40=プルダウンリスト!$D$5),1,0),0)</f>
        <v>0</v>
      </c>
      <c r="AB39" s="22">
        <f>IF(OR(AB38=プルダウンリスト!$B$3,別添６!AB38=プルダウンリスト!$B$4),IF(OR(別添６!AB40=プルダウンリスト!$D$4,別添６!AB40=プルダウンリスト!$D$5),1,0),0)</f>
        <v>0</v>
      </c>
      <c r="AC39" s="22">
        <f>IF(OR(AC38=プルダウンリスト!$B$3,別添６!AC38=プルダウンリスト!$B$4),IF(OR(別添６!AC40=プルダウンリスト!$D$4,別添６!AC40=プルダウンリスト!$D$5),1,0),0)</f>
        <v>1</v>
      </c>
      <c r="AD39" s="22">
        <f>IF(OR(AD38=プルダウンリスト!$B$3,別添６!AD38=プルダウンリスト!$B$4),IF(OR(別添６!AD40=プルダウンリスト!$D$4,別添６!AD40=プルダウンリスト!$D$5),1,0),0)</f>
        <v>0</v>
      </c>
      <c r="AE39" s="22">
        <f>IF(OR(AE38=プルダウンリスト!$B$3,別添６!AE38=プルダウンリスト!$B$4),IF(OR(別添６!AE40=プルダウンリスト!$D$4,別添６!AE40=プルダウンリスト!$D$5),1,0),0)</f>
        <v>1</v>
      </c>
      <c r="AF39" s="22">
        <f>IF(OR(AF38=プルダウンリスト!$B$3,別添６!AF38=プルダウンリスト!$B$4),IF(OR(別添６!AF40=プルダウンリスト!$D$4,別添６!AF40=プルダウンリスト!$D$5),1,0),0)</f>
        <v>1</v>
      </c>
      <c r="AG39" s="22">
        <f>IF(OR(AG38=プルダウンリスト!$B$3,別添６!AG38=プルダウンリスト!$B$4),IF(OR(別添６!AG40=プルダウンリスト!$D$4,別添６!AG40=プルダウンリスト!$D$5),1,0),0)</f>
        <v>0</v>
      </c>
      <c r="AH39" s="22">
        <f>IF(OR(AH38=プルダウンリスト!$B$3,別添６!AH38=プルダウンリスト!$B$4),IF(OR(別添６!AH40=プルダウンリスト!$D$4,別添６!AH40=プルダウンリスト!$D$5),1,0),0)</f>
        <v>0</v>
      </c>
      <c r="AI39" s="22">
        <f>IF(OR(AI38=プルダウンリスト!$B$3,別添６!AI38=プルダウンリスト!$B$4),IF(OR(別添６!AI40=プルダウンリスト!$D$4,別添６!AI40=プルダウンリスト!$D$5),1,0),0)</f>
        <v>0</v>
      </c>
      <c r="AJ39" s="22">
        <f>IF(OR(AJ38=プルダウンリスト!$B$3,別添６!AJ38=プルダウンリスト!$B$4),IF(OR(別添６!AJ40=プルダウンリスト!$D$4,別添６!AJ40=プルダウンリスト!$D$5),1,0),0)</f>
        <v>0</v>
      </c>
      <c r="AK39" s="40"/>
      <c r="AL39" s="18"/>
      <c r="AM39" s="18"/>
      <c r="AN39" s="18"/>
      <c r="AO39" s="18"/>
      <c r="AP39" s="18"/>
      <c r="AQ39" s="19"/>
    </row>
    <row r="40" spans="1:43" ht="19.5" thickBot="1" x14ac:dyDescent="0.45">
      <c r="A40" s="87"/>
      <c r="B40" s="88"/>
      <c r="C40" s="89"/>
      <c r="D40" s="101" t="s">
        <v>19</v>
      </c>
      <c r="E40" s="102"/>
      <c r="F40" s="103"/>
      <c r="G40" s="41" t="s">
        <v>25</v>
      </c>
      <c r="H40" s="26" t="s">
        <v>25</v>
      </c>
      <c r="I40" s="26" t="s">
        <v>35</v>
      </c>
      <c r="J40" s="26" t="s">
        <v>30</v>
      </c>
      <c r="K40" s="26" t="s">
        <v>30</v>
      </c>
      <c r="L40" s="26" t="s">
        <v>25</v>
      </c>
      <c r="M40" s="26" t="s">
        <v>25</v>
      </c>
      <c r="N40" s="26" t="s">
        <v>25</v>
      </c>
      <c r="O40" s="26" t="s">
        <v>25</v>
      </c>
      <c r="P40" s="26" t="s">
        <v>25</v>
      </c>
      <c r="Q40" s="26" t="s">
        <v>30</v>
      </c>
      <c r="R40" s="26" t="s">
        <v>30</v>
      </c>
      <c r="S40" s="26" t="s">
        <v>25</v>
      </c>
      <c r="T40" s="26" t="s">
        <v>25</v>
      </c>
      <c r="U40" s="26" t="s">
        <v>25</v>
      </c>
      <c r="V40" s="26" t="s">
        <v>25</v>
      </c>
      <c r="W40" s="26" t="s">
        <v>35</v>
      </c>
      <c r="X40" s="26" t="s">
        <v>30</v>
      </c>
      <c r="Y40" s="26" t="s">
        <v>30</v>
      </c>
      <c r="Z40" s="26" t="s">
        <v>30</v>
      </c>
      <c r="AA40" s="26" t="s">
        <v>25</v>
      </c>
      <c r="AB40" s="26" t="s">
        <v>25</v>
      </c>
      <c r="AC40" s="26" t="s">
        <v>30</v>
      </c>
      <c r="AD40" s="26" t="s">
        <v>25</v>
      </c>
      <c r="AE40" s="26" t="s">
        <v>30</v>
      </c>
      <c r="AF40" s="26" t="s">
        <v>30</v>
      </c>
      <c r="AG40" s="26" t="s">
        <v>25</v>
      </c>
      <c r="AH40" s="26" t="s">
        <v>25</v>
      </c>
      <c r="AI40" s="26" t="s">
        <v>25</v>
      </c>
      <c r="AJ40" s="26" t="s">
        <v>25</v>
      </c>
      <c r="AK40" s="42"/>
      <c r="AL40" s="107" t="s">
        <v>50</v>
      </c>
      <c r="AM40" s="108"/>
      <c r="AN40" s="108"/>
      <c r="AO40" s="108"/>
      <c r="AP40" s="109">
        <f>SUM(G39:AK39)</f>
        <v>12</v>
      </c>
      <c r="AQ40" s="110"/>
    </row>
    <row r="41" spans="1:43" x14ac:dyDescent="0.4">
      <c r="A41" s="81" t="s">
        <v>64</v>
      </c>
      <c r="B41" s="82"/>
      <c r="C41" s="83"/>
      <c r="D41" s="90" t="s">
        <v>16</v>
      </c>
      <c r="E41" s="91"/>
      <c r="F41" s="92"/>
      <c r="G41" s="37">
        <v>1</v>
      </c>
      <c r="H41" s="57">
        <v>2</v>
      </c>
      <c r="I41" s="57">
        <v>3</v>
      </c>
      <c r="J41" s="24">
        <v>4</v>
      </c>
      <c r="K41" s="24">
        <v>5</v>
      </c>
      <c r="L41" s="24">
        <v>6</v>
      </c>
      <c r="M41" s="24">
        <v>7</v>
      </c>
      <c r="N41" s="24">
        <v>8</v>
      </c>
      <c r="O41" s="57">
        <v>9</v>
      </c>
      <c r="P41" s="57">
        <v>10</v>
      </c>
      <c r="Q41" s="24">
        <v>11</v>
      </c>
      <c r="R41" s="24">
        <v>12</v>
      </c>
      <c r="S41" s="24">
        <v>13</v>
      </c>
      <c r="T41" s="24">
        <v>14</v>
      </c>
      <c r="U41" s="24">
        <v>15</v>
      </c>
      <c r="V41" s="57">
        <v>16</v>
      </c>
      <c r="W41" s="57">
        <v>17</v>
      </c>
      <c r="X41" s="24">
        <v>18</v>
      </c>
      <c r="Y41" s="24">
        <v>19</v>
      </c>
      <c r="Z41" s="24">
        <v>20</v>
      </c>
      <c r="AA41" s="24">
        <v>21</v>
      </c>
      <c r="AB41" s="24">
        <v>22</v>
      </c>
      <c r="AC41" s="57">
        <v>23</v>
      </c>
      <c r="AD41" s="57">
        <v>24</v>
      </c>
      <c r="AE41" s="24">
        <v>25</v>
      </c>
      <c r="AF41" s="24">
        <v>26</v>
      </c>
      <c r="AG41" s="24">
        <v>27</v>
      </c>
      <c r="AH41" s="24">
        <v>28</v>
      </c>
      <c r="AI41" s="24">
        <v>29</v>
      </c>
      <c r="AJ41" s="57">
        <v>30</v>
      </c>
      <c r="AK41" s="66">
        <v>31</v>
      </c>
      <c r="AL41" s="116" t="s">
        <v>51</v>
      </c>
      <c r="AM41" s="117"/>
      <c r="AN41" s="117"/>
      <c r="AO41" s="117"/>
      <c r="AP41" s="117"/>
      <c r="AQ41" s="118"/>
    </row>
    <row r="42" spans="1:43" x14ac:dyDescent="0.4">
      <c r="A42" s="84"/>
      <c r="B42" s="85"/>
      <c r="C42" s="86"/>
      <c r="D42" s="98" t="s">
        <v>17</v>
      </c>
      <c r="E42" s="99"/>
      <c r="F42" s="100"/>
      <c r="G42" s="22" t="s">
        <v>43</v>
      </c>
      <c r="H42" s="50" t="s">
        <v>46</v>
      </c>
      <c r="I42" s="50" t="s">
        <v>8</v>
      </c>
      <c r="J42" s="22" t="s">
        <v>27</v>
      </c>
      <c r="K42" s="22" t="s">
        <v>32</v>
      </c>
      <c r="L42" s="22" t="s">
        <v>37</v>
      </c>
      <c r="M42" s="22" t="s">
        <v>40</v>
      </c>
      <c r="N42" s="22" t="s">
        <v>43</v>
      </c>
      <c r="O42" s="50" t="s">
        <v>46</v>
      </c>
      <c r="P42" s="50" t="s">
        <v>8</v>
      </c>
      <c r="Q42" s="22" t="s">
        <v>27</v>
      </c>
      <c r="R42" s="22" t="s">
        <v>32</v>
      </c>
      <c r="S42" s="22" t="s">
        <v>37</v>
      </c>
      <c r="T42" s="22" t="s">
        <v>40</v>
      </c>
      <c r="U42" s="22" t="s">
        <v>43</v>
      </c>
      <c r="V42" s="50" t="s">
        <v>46</v>
      </c>
      <c r="W42" s="50" t="s">
        <v>8</v>
      </c>
      <c r="X42" s="22" t="s">
        <v>27</v>
      </c>
      <c r="Y42" s="22" t="s">
        <v>32</v>
      </c>
      <c r="Z42" s="22" t="s">
        <v>37</v>
      </c>
      <c r="AA42" s="22" t="s">
        <v>40</v>
      </c>
      <c r="AB42" s="22" t="s">
        <v>43</v>
      </c>
      <c r="AC42" s="50" t="s">
        <v>46</v>
      </c>
      <c r="AD42" s="50" t="s">
        <v>8</v>
      </c>
      <c r="AE42" s="22" t="s">
        <v>27</v>
      </c>
      <c r="AF42" s="22" t="s">
        <v>32</v>
      </c>
      <c r="AG42" s="22" t="s">
        <v>37</v>
      </c>
      <c r="AH42" s="22" t="s">
        <v>40</v>
      </c>
      <c r="AI42" s="22" t="s">
        <v>43</v>
      </c>
      <c r="AJ42" s="67" t="s">
        <v>46</v>
      </c>
      <c r="AK42" s="67" t="s">
        <v>8</v>
      </c>
      <c r="AL42" s="96"/>
      <c r="AM42" s="96"/>
      <c r="AN42" s="96"/>
      <c r="AO42" s="96"/>
      <c r="AP42" s="96"/>
      <c r="AQ42" s="97"/>
    </row>
    <row r="43" spans="1:43" x14ac:dyDescent="0.4">
      <c r="A43" s="84"/>
      <c r="B43" s="85"/>
      <c r="C43" s="86"/>
      <c r="D43" s="98" t="s">
        <v>18</v>
      </c>
      <c r="E43" s="99"/>
      <c r="F43" s="100"/>
      <c r="G43" s="39" t="s">
        <v>23</v>
      </c>
      <c r="H43" s="22" t="s">
        <v>23</v>
      </c>
      <c r="I43" s="22" t="s">
        <v>23</v>
      </c>
      <c r="J43" s="22" t="s">
        <v>23</v>
      </c>
      <c r="K43" s="22" t="s">
        <v>23</v>
      </c>
      <c r="L43" s="22" t="s">
        <v>23</v>
      </c>
      <c r="M43" s="22" t="s">
        <v>23</v>
      </c>
      <c r="N43" s="22" t="s">
        <v>23</v>
      </c>
      <c r="O43" s="22" t="s">
        <v>23</v>
      </c>
      <c r="P43" s="22" t="s">
        <v>23</v>
      </c>
      <c r="Q43" s="22" t="s">
        <v>23</v>
      </c>
      <c r="R43" s="22" t="s">
        <v>23</v>
      </c>
      <c r="S43" s="22" t="s">
        <v>23</v>
      </c>
      <c r="T43" s="22" t="s">
        <v>23</v>
      </c>
      <c r="U43" s="22" t="s">
        <v>23</v>
      </c>
      <c r="V43" s="22" t="s">
        <v>23</v>
      </c>
      <c r="W43" s="22" t="s">
        <v>23</v>
      </c>
      <c r="X43" s="22" t="s">
        <v>23</v>
      </c>
      <c r="Y43" s="22" t="s">
        <v>23</v>
      </c>
      <c r="Z43" s="22" t="s">
        <v>23</v>
      </c>
      <c r="AA43" s="22" t="s">
        <v>23</v>
      </c>
      <c r="AB43" s="22" t="s">
        <v>23</v>
      </c>
      <c r="AC43" s="22" t="s">
        <v>23</v>
      </c>
      <c r="AD43" s="22" t="s">
        <v>23</v>
      </c>
      <c r="AE43" s="22" t="s">
        <v>23</v>
      </c>
      <c r="AF43" s="22" t="s">
        <v>23</v>
      </c>
      <c r="AG43" s="22" t="s">
        <v>23</v>
      </c>
      <c r="AH43" s="22" t="s">
        <v>23</v>
      </c>
      <c r="AI43" s="22" t="s">
        <v>23</v>
      </c>
      <c r="AJ43" s="22" t="s">
        <v>23</v>
      </c>
      <c r="AK43" s="40" t="s">
        <v>23</v>
      </c>
      <c r="AL43" s="107" t="s">
        <v>49</v>
      </c>
      <c r="AM43" s="108"/>
      <c r="AN43" s="108"/>
      <c r="AO43" s="108"/>
      <c r="AP43" s="109">
        <f>COUNTIF(G43:AK43,プルダウンリスト!$B$3)+COUNTIF(別添６!G43:AK43,プルダウンリスト!$B$4)</f>
        <v>31</v>
      </c>
      <c r="AQ43" s="110"/>
    </row>
    <row r="44" spans="1:43" ht="25.15" hidden="1" customHeight="1" x14ac:dyDescent="0.4">
      <c r="A44" s="84"/>
      <c r="B44" s="85"/>
      <c r="C44" s="86"/>
      <c r="D44" s="104" t="s">
        <v>52</v>
      </c>
      <c r="E44" s="105"/>
      <c r="F44" s="106"/>
      <c r="G44" s="32">
        <f>IF(OR(G43=プルダウンリスト!$B$3,別添６!G43=プルダウンリスト!$B$4),IF(OR(別添６!G45=プルダウンリスト!$D$4,別添６!G45=プルダウンリスト!$D$5),1,0),0)</f>
        <v>0</v>
      </c>
      <c r="H44" s="22">
        <f>IF(OR(H43=プルダウンリスト!$B$3,別添６!H43=プルダウンリスト!$B$4),IF(OR(別添６!H45=プルダウンリスト!$D$4,別添６!H45=プルダウンリスト!$D$5),1,0),0)</f>
        <v>1</v>
      </c>
      <c r="I44" s="21">
        <f>IF(OR(I43=プルダウンリスト!$B$3,別添６!I43=プルダウンリスト!$B$4),IF(OR(別添６!I45=プルダウンリスト!$D$4,別添６!I45=プルダウンリスト!$D$5),1,0),0)</f>
        <v>1</v>
      </c>
      <c r="J44" s="22">
        <f>IF(OR(J43=プルダウンリスト!$B$3,別添６!J43=プルダウンリスト!$B$4),IF(OR(別添６!J45=プルダウンリスト!$D$4,別添６!J45=プルダウンリスト!$D$5),1,0),0)</f>
        <v>0</v>
      </c>
      <c r="K44" s="22">
        <f>IF(OR(K43=プルダウンリスト!$B$3,別添６!K43=プルダウンリスト!$B$4),IF(OR(別添６!K45=プルダウンリスト!$D$4,別添６!K45=プルダウンリスト!$D$5),1,0),0)</f>
        <v>0</v>
      </c>
      <c r="L44" s="22">
        <f>IF(OR(L43=プルダウンリスト!$B$3,別添６!L43=プルダウンリスト!$B$4),IF(OR(別添６!L45=プルダウンリスト!$D$4,別添６!L45=プルダウンリスト!$D$5),1,0),0)</f>
        <v>0</v>
      </c>
      <c r="M44" s="22">
        <f>IF(OR(M43=プルダウンリスト!$B$3,別添６!M43=プルダウンリスト!$B$4),IF(OR(別添６!M45=プルダウンリスト!$D$4,別添６!M45=プルダウンリスト!$D$5),1,0),0)</f>
        <v>0</v>
      </c>
      <c r="N44" s="22">
        <f>IF(OR(N43=プルダウンリスト!$B$3,別添６!N43=プルダウンリスト!$B$4),IF(OR(別添６!N45=プルダウンリスト!$D$4,別添６!N45=プルダウンリスト!$D$5),1,0),0)</f>
        <v>0</v>
      </c>
      <c r="O44" s="22">
        <f>IF(OR(O43=プルダウンリスト!$B$3,別添６!O43=プルダウンリスト!$B$4),IF(OR(別添６!O45=プルダウンリスト!$D$4,別添６!O45=プルダウンリスト!$D$5),1,0),0)</f>
        <v>1</v>
      </c>
      <c r="P44" s="22">
        <f>IF(OR(P43=プルダウンリスト!$B$3,別添６!P43=プルダウンリスト!$B$4),IF(OR(別添６!P45=プルダウンリスト!$D$4,別添６!P45=プルダウンリスト!$D$5),1,0),0)</f>
        <v>1</v>
      </c>
      <c r="Q44" s="22">
        <f>IF(OR(Q43=プルダウンリスト!$B$3,別添６!Q43=プルダウンリスト!$B$4),IF(OR(別添６!Q45=プルダウンリスト!$D$4,別添６!Q45=プルダウンリスト!$D$5),1,0),0)</f>
        <v>0</v>
      </c>
      <c r="R44" s="22">
        <f>IF(OR(R43=プルダウンリスト!$B$3,別添６!R43=プルダウンリスト!$B$4),IF(OR(別添６!R45=プルダウンリスト!$D$4,別添６!R45=プルダウンリスト!$D$5),1,0),0)</f>
        <v>0</v>
      </c>
      <c r="S44" s="22">
        <f>IF(OR(S43=プルダウンリスト!$B$3,別添６!S43=プルダウンリスト!$B$4),IF(OR(別添６!S45=プルダウンリスト!$D$4,別添６!S45=プルダウンリスト!$D$5),1,0),0)</f>
        <v>0</v>
      </c>
      <c r="T44" s="22">
        <f>IF(OR(T43=プルダウンリスト!$B$3,別添６!T43=プルダウンリスト!$B$4),IF(OR(別添６!T45=プルダウンリスト!$D$4,別添６!T45=プルダウンリスト!$D$5),1,0),0)</f>
        <v>0</v>
      </c>
      <c r="U44" s="22">
        <f>IF(OR(U43=プルダウンリスト!$B$3,別添６!U43=プルダウンリスト!$B$4),IF(OR(別添６!U45=プルダウンリスト!$D$4,別添６!U45=プルダウンリスト!$D$5),1,0),0)</f>
        <v>0</v>
      </c>
      <c r="V44" s="22">
        <f>IF(OR(V43=プルダウンリスト!$B$3,別添６!V43=プルダウンリスト!$B$4),IF(OR(別添６!V45=プルダウンリスト!$D$4,別添６!V45=プルダウンリスト!$D$5),1,0),0)</f>
        <v>1</v>
      </c>
      <c r="W44" s="22">
        <f>IF(OR(W43=プルダウンリスト!$B$3,別添６!W43=プルダウンリスト!$B$4),IF(OR(別添６!W45=プルダウンリスト!$D$4,別添６!W45=プルダウンリスト!$D$5),1,0),0)</f>
        <v>1</v>
      </c>
      <c r="X44" s="22">
        <f>IF(OR(X43=プルダウンリスト!$B$3,別添６!X43=プルダウンリスト!$B$4),IF(OR(別添６!X45=プルダウンリスト!$D$4,別添６!X45=プルダウンリスト!$D$5),1,0),0)</f>
        <v>0</v>
      </c>
      <c r="Y44" s="22">
        <f>IF(OR(Y43=プルダウンリスト!$B$3,別添６!Y43=プルダウンリスト!$B$4),IF(OR(別添６!Y45=プルダウンリスト!$D$4,別添６!Y45=プルダウンリスト!$D$5),1,0),0)</f>
        <v>0</v>
      </c>
      <c r="Z44" s="22">
        <f>IF(OR(Z43=プルダウンリスト!$B$3,別添６!Z43=プルダウンリスト!$B$4),IF(OR(別添６!Z45=プルダウンリスト!$D$4,別添６!Z45=プルダウンリスト!$D$5),1,0),0)</f>
        <v>0</v>
      </c>
      <c r="AA44" s="22">
        <f>IF(OR(AA43=プルダウンリスト!$B$3,別添６!AA43=プルダウンリスト!$B$4),IF(OR(別添６!AA45=プルダウンリスト!$D$4,別添６!AA45=プルダウンリスト!$D$5),1,0),0)</f>
        <v>0</v>
      </c>
      <c r="AB44" s="22">
        <f>IF(OR(AB43=プルダウンリスト!$B$3,別添６!AB43=プルダウンリスト!$B$4),IF(OR(別添６!AB45=プルダウンリスト!$D$4,別添６!AB45=プルダウンリスト!$D$5),1,0),0)</f>
        <v>0</v>
      </c>
      <c r="AC44" s="22">
        <f>IF(OR(AC43=プルダウンリスト!$B$3,別添６!AC43=プルダウンリスト!$B$4),IF(OR(別添６!AC45=プルダウンリスト!$D$4,別添６!AC45=プルダウンリスト!$D$5),1,0),0)</f>
        <v>1</v>
      </c>
      <c r="AD44" s="22">
        <f>IF(OR(AD43=プルダウンリスト!$B$3,別添６!AD43=プルダウンリスト!$B$4),IF(OR(別添６!AD45=プルダウンリスト!$D$4,別添６!AD45=プルダウンリスト!$D$5),1,0),0)</f>
        <v>1</v>
      </c>
      <c r="AE44" s="22">
        <f>IF(OR(AE43=プルダウンリスト!$B$3,別添６!AE43=プルダウンリスト!$B$4),IF(OR(別添６!AE45=プルダウンリスト!$D$4,別添６!AE45=プルダウンリスト!$D$5),1,0),0)</f>
        <v>0</v>
      </c>
      <c r="AF44" s="22">
        <f>IF(OR(AF43=プルダウンリスト!$B$3,別添６!AF43=プルダウンリスト!$B$4),IF(OR(別添６!AF45=プルダウンリスト!$D$4,別添６!AF45=プルダウンリスト!$D$5),1,0),0)</f>
        <v>0</v>
      </c>
      <c r="AG44" s="22">
        <f>IF(OR(AG43=プルダウンリスト!$B$3,別添６!AG43=プルダウンリスト!$B$4),IF(OR(別添６!AG45=プルダウンリスト!$D$4,別添６!AG45=プルダウンリスト!$D$5),1,0),0)</f>
        <v>0</v>
      </c>
      <c r="AH44" s="22">
        <f>IF(OR(AH43=プルダウンリスト!$B$3,別添６!AH43=プルダウンリスト!$B$4),IF(OR(別添６!AH45=プルダウンリスト!$D$4,別添６!AH45=プルダウンリスト!$D$5),1,0),0)</f>
        <v>0</v>
      </c>
      <c r="AI44" s="22">
        <f>IF(OR(AI43=プルダウンリスト!$B$3,別添６!AI43=プルダウンリスト!$B$4),IF(OR(別添６!AI45=プルダウンリスト!$D$4,別添６!AI45=プルダウンリスト!$D$5),1,0),0)</f>
        <v>0</v>
      </c>
      <c r="AJ44" s="22">
        <f>IF(OR(AJ43=プルダウンリスト!$B$3,別添６!AJ43=プルダウンリスト!$B$4),IF(OR(別添６!AJ45=プルダウンリスト!$D$4,別添６!AJ45=プルダウンリスト!$D$5),1,0),0)</f>
        <v>1</v>
      </c>
      <c r="AK44" s="40">
        <f>IF(OR(AK43=プルダウンリスト!$B$3,別添６!AK43=プルダウンリスト!$B$4),IF(OR(別添６!AK45=プルダウンリスト!$D$4,別添６!AK45=プルダウンリスト!$D$5),1,0),0)</f>
        <v>1</v>
      </c>
      <c r="AL44" s="18"/>
      <c r="AM44" s="18"/>
      <c r="AN44" s="18"/>
      <c r="AO44" s="18"/>
      <c r="AP44" s="18"/>
      <c r="AQ44" s="19"/>
    </row>
    <row r="45" spans="1:43" ht="19.5" thickBot="1" x14ac:dyDescent="0.45">
      <c r="A45" s="87"/>
      <c r="B45" s="88"/>
      <c r="C45" s="89"/>
      <c r="D45" s="101" t="s">
        <v>19</v>
      </c>
      <c r="E45" s="102"/>
      <c r="F45" s="103"/>
      <c r="G45" s="41" t="s">
        <v>25</v>
      </c>
      <c r="H45" s="26" t="s">
        <v>30</v>
      </c>
      <c r="I45" s="26" t="s">
        <v>30</v>
      </c>
      <c r="J45" s="26" t="s">
        <v>25</v>
      </c>
      <c r="K45" s="26" t="s">
        <v>25</v>
      </c>
      <c r="L45" s="26" t="s">
        <v>25</v>
      </c>
      <c r="M45" s="26" t="s">
        <v>25</v>
      </c>
      <c r="N45" s="26" t="s">
        <v>25</v>
      </c>
      <c r="O45" s="26" t="s">
        <v>30</v>
      </c>
      <c r="P45" s="26" t="s">
        <v>30</v>
      </c>
      <c r="Q45" s="26" t="s">
        <v>25</v>
      </c>
      <c r="R45" s="26" t="s">
        <v>25</v>
      </c>
      <c r="S45" s="26" t="s">
        <v>25</v>
      </c>
      <c r="T45" s="26" t="s">
        <v>25</v>
      </c>
      <c r="U45" s="26" t="s">
        <v>25</v>
      </c>
      <c r="V45" s="26" t="s">
        <v>30</v>
      </c>
      <c r="W45" s="26" t="s">
        <v>30</v>
      </c>
      <c r="X45" s="26" t="s">
        <v>25</v>
      </c>
      <c r="Y45" s="26" t="s">
        <v>25</v>
      </c>
      <c r="Z45" s="26" t="s">
        <v>25</v>
      </c>
      <c r="AA45" s="26" t="s">
        <v>25</v>
      </c>
      <c r="AB45" s="26" t="s">
        <v>25</v>
      </c>
      <c r="AC45" s="26" t="s">
        <v>30</v>
      </c>
      <c r="AD45" s="26" t="s">
        <v>30</v>
      </c>
      <c r="AE45" s="26" t="s">
        <v>25</v>
      </c>
      <c r="AF45" s="26" t="s">
        <v>25</v>
      </c>
      <c r="AG45" s="26" t="s">
        <v>25</v>
      </c>
      <c r="AH45" s="26" t="s">
        <v>25</v>
      </c>
      <c r="AI45" s="26" t="s">
        <v>25</v>
      </c>
      <c r="AJ45" s="26" t="s">
        <v>30</v>
      </c>
      <c r="AK45" s="42" t="s">
        <v>30</v>
      </c>
      <c r="AL45" s="107" t="s">
        <v>50</v>
      </c>
      <c r="AM45" s="108"/>
      <c r="AN45" s="108"/>
      <c r="AO45" s="108"/>
      <c r="AP45" s="109">
        <f>SUM(G44:AK44)</f>
        <v>10</v>
      </c>
      <c r="AQ45" s="110"/>
    </row>
    <row r="46" spans="1:43" x14ac:dyDescent="0.4">
      <c r="A46" s="81" t="s">
        <v>65</v>
      </c>
      <c r="B46" s="82"/>
      <c r="C46" s="83"/>
      <c r="D46" s="90" t="s">
        <v>16</v>
      </c>
      <c r="E46" s="91"/>
      <c r="F46" s="92"/>
      <c r="G46" s="37">
        <v>1</v>
      </c>
      <c r="H46" s="24">
        <v>2</v>
      </c>
      <c r="I46" s="57">
        <v>3</v>
      </c>
      <c r="J46" s="24">
        <v>4</v>
      </c>
      <c r="K46" s="24">
        <v>5</v>
      </c>
      <c r="L46" s="57">
        <v>6</v>
      </c>
      <c r="M46" s="57">
        <v>7</v>
      </c>
      <c r="N46" s="24">
        <v>8</v>
      </c>
      <c r="O46" s="24">
        <v>9</v>
      </c>
      <c r="P46" s="24">
        <v>10</v>
      </c>
      <c r="Q46" s="24">
        <v>11</v>
      </c>
      <c r="R46" s="24">
        <v>12</v>
      </c>
      <c r="S46" s="57">
        <v>13</v>
      </c>
      <c r="T46" s="57">
        <v>14</v>
      </c>
      <c r="U46" s="24">
        <v>15</v>
      </c>
      <c r="V46" s="24">
        <v>16</v>
      </c>
      <c r="W46" s="24">
        <v>17</v>
      </c>
      <c r="X46" s="24">
        <v>18</v>
      </c>
      <c r="Y46" s="24">
        <v>19</v>
      </c>
      <c r="Z46" s="57">
        <v>20</v>
      </c>
      <c r="AA46" s="57">
        <v>21</v>
      </c>
      <c r="AB46" s="24">
        <v>22</v>
      </c>
      <c r="AC46" s="57">
        <v>23</v>
      </c>
      <c r="AD46" s="24">
        <v>24</v>
      </c>
      <c r="AE46" s="24">
        <v>25</v>
      </c>
      <c r="AF46" s="24">
        <v>26</v>
      </c>
      <c r="AG46" s="57">
        <v>27</v>
      </c>
      <c r="AH46" s="57">
        <v>28</v>
      </c>
      <c r="AI46" s="24">
        <v>29</v>
      </c>
      <c r="AJ46" s="24">
        <v>30</v>
      </c>
      <c r="AK46" s="38"/>
      <c r="AL46" s="116" t="s">
        <v>51</v>
      </c>
      <c r="AM46" s="117"/>
      <c r="AN46" s="117"/>
      <c r="AO46" s="117"/>
      <c r="AP46" s="117"/>
      <c r="AQ46" s="118"/>
    </row>
    <row r="47" spans="1:43" x14ac:dyDescent="0.4">
      <c r="A47" s="84"/>
      <c r="B47" s="85"/>
      <c r="C47" s="86"/>
      <c r="D47" s="98" t="s">
        <v>17</v>
      </c>
      <c r="E47" s="99"/>
      <c r="F47" s="100"/>
      <c r="G47" s="22" t="s">
        <v>27</v>
      </c>
      <c r="H47" s="22" t="s">
        <v>32</v>
      </c>
      <c r="I47" s="50" t="s">
        <v>37</v>
      </c>
      <c r="J47" s="22" t="s">
        <v>40</v>
      </c>
      <c r="K47" s="22" t="s">
        <v>43</v>
      </c>
      <c r="L47" s="50" t="s">
        <v>46</v>
      </c>
      <c r="M47" s="50" t="s">
        <v>8</v>
      </c>
      <c r="N47" s="22" t="s">
        <v>27</v>
      </c>
      <c r="O47" s="22" t="s">
        <v>32</v>
      </c>
      <c r="P47" s="22" t="s">
        <v>37</v>
      </c>
      <c r="Q47" s="22" t="s">
        <v>40</v>
      </c>
      <c r="R47" s="22" t="s">
        <v>43</v>
      </c>
      <c r="S47" s="50" t="s">
        <v>46</v>
      </c>
      <c r="T47" s="50" t="s">
        <v>8</v>
      </c>
      <c r="U47" s="22" t="s">
        <v>27</v>
      </c>
      <c r="V47" s="22" t="s">
        <v>32</v>
      </c>
      <c r="W47" s="22" t="s">
        <v>37</v>
      </c>
      <c r="X47" s="22" t="s">
        <v>40</v>
      </c>
      <c r="Y47" s="22" t="s">
        <v>43</v>
      </c>
      <c r="Z47" s="50" t="s">
        <v>46</v>
      </c>
      <c r="AA47" s="50" t="s">
        <v>8</v>
      </c>
      <c r="AB47" s="22" t="s">
        <v>27</v>
      </c>
      <c r="AC47" s="50" t="s">
        <v>32</v>
      </c>
      <c r="AD47" s="22" t="s">
        <v>37</v>
      </c>
      <c r="AE47" s="22" t="s">
        <v>40</v>
      </c>
      <c r="AF47" s="22" t="s">
        <v>43</v>
      </c>
      <c r="AG47" s="50" t="s">
        <v>46</v>
      </c>
      <c r="AH47" s="50" t="s">
        <v>8</v>
      </c>
      <c r="AI47" s="22" t="s">
        <v>27</v>
      </c>
      <c r="AJ47" s="22" t="s">
        <v>32</v>
      </c>
      <c r="AK47" s="40"/>
      <c r="AL47" s="96"/>
      <c r="AM47" s="96"/>
      <c r="AN47" s="96"/>
      <c r="AO47" s="96"/>
      <c r="AP47" s="96"/>
      <c r="AQ47" s="97"/>
    </row>
    <row r="48" spans="1:43" x14ac:dyDescent="0.4">
      <c r="A48" s="84"/>
      <c r="B48" s="85"/>
      <c r="C48" s="86"/>
      <c r="D48" s="98" t="s">
        <v>18</v>
      </c>
      <c r="E48" s="99"/>
      <c r="F48" s="100"/>
      <c r="G48" s="39" t="s">
        <v>23</v>
      </c>
      <c r="H48" s="22" t="s">
        <v>23</v>
      </c>
      <c r="I48" s="22" t="s">
        <v>23</v>
      </c>
      <c r="J48" s="22" t="s">
        <v>23</v>
      </c>
      <c r="K48" s="22" t="s">
        <v>23</v>
      </c>
      <c r="L48" s="22" t="s">
        <v>23</v>
      </c>
      <c r="M48" s="22" t="s">
        <v>23</v>
      </c>
      <c r="N48" s="22" t="s">
        <v>23</v>
      </c>
      <c r="O48" s="22" t="s">
        <v>23</v>
      </c>
      <c r="P48" s="22" t="s">
        <v>28</v>
      </c>
      <c r="Q48" s="22" t="s">
        <v>28</v>
      </c>
      <c r="R48" s="22" t="s">
        <v>28</v>
      </c>
      <c r="S48" s="22" t="s">
        <v>28</v>
      </c>
      <c r="T48" s="22" t="s">
        <v>28</v>
      </c>
      <c r="U48" s="22" t="s">
        <v>28</v>
      </c>
      <c r="V48" s="22" t="s">
        <v>28</v>
      </c>
      <c r="W48" s="22" t="s">
        <v>28</v>
      </c>
      <c r="X48" s="22" t="s">
        <v>28</v>
      </c>
      <c r="Y48" s="22" t="s">
        <v>28</v>
      </c>
      <c r="Z48" s="22" t="s">
        <v>28</v>
      </c>
      <c r="AA48" s="22" t="s">
        <v>23</v>
      </c>
      <c r="AB48" s="22" t="s">
        <v>23</v>
      </c>
      <c r="AC48" s="22" t="s">
        <v>23</v>
      </c>
      <c r="AD48" s="22" t="s">
        <v>23</v>
      </c>
      <c r="AE48" s="22" t="s">
        <v>23</v>
      </c>
      <c r="AF48" s="22" t="s">
        <v>23</v>
      </c>
      <c r="AG48" s="22" t="s">
        <v>23</v>
      </c>
      <c r="AH48" s="22" t="s">
        <v>23</v>
      </c>
      <c r="AI48" s="22" t="s">
        <v>23</v>
      </c>
      <c r="AJ48" s="22" t="s">
        <v>23</v>
      </c>
      <c r="AK48" s="40"/>
      <c r="AL48" s="107" t="s">
        <v>49</v>
      </c>
      <c r="AM48" s="108"/>
      <c r="AN48" s="108"/>
      <c r="AO48" s="108"/>
      <c r="AP48" s="109">
        <f>COUNTIF(G48:AK48,プルダウンリスト!$B$3)+COUNTIF(別添６!G48:AK48,プルダウンリスト!$B$4)</f>
        <v>30</v>
      </c>
      <c r="AQ48" s="110"/>
    </row>
    <row r="49" spans="1:43" ht="20.45" hidden="1" customHeight="1" x14ac:dyDescent="0.4">
      <c r="A49" s="84"/>
      <c r="B49" s="85"/>
      <c r="C49" s="86"/>
      <c r="D49" s="104" t="s">
        <v>52</v>
      </c>
      <c r="E49" s="105"/>
      <c r="F49" s="106"/>
      <c r="G49" s="32">
        <f>IF(OR(G48=プルダウンリスト!$B$3,別添６!G48=プルダウンリスト!$B$4),IF(OR(別添６!G50=プルダウンリスト!$D$4,別添６!G50=プルダウンリスト!$D$5),1,0),0)</f>
        <v>0</v>
      </c>
      <c r="H49" s="22">
        <f>IF(OR(H48=プルダウンリスト!$B$3,別添６!H48=プルダウンリスト!$B$4),IF(OR(別添６!H50=プルダウンリスト!$D$4,別添６!H50=プルダウンリスト!$D$5),1,0),0)</f>
        <v>0</v>
      </c>
      <c r="I49" s="21">
        <f>IF(OR(I48=プルダウンリスト!$B$3,別添６!I48=プルダウンリスト!$B$4),IF(OR(別添６!I50=プルダウンリスト!$D$4,別添６!I50=プルダウンリスト!$D$5),1,0),0)</f>
        <v>1</v>
      </c>
      <c r="J49" s="22">
        <f>IF(OR(J48=プルダウンリスト!$B$3,別添６!J48=プルダウンリスト!$B$4),IF(OR(別添６!J50=プルダウンリスト!$D$4,別添６!J50=プルダウンリスト!$D$5),1,0),0)</f>
        <v>0</v>
      </c>
      <c r="K49" s="22">
        <f>IF(OR(K48=プルダウンリスト!$B$3,別添６!K48=プルダウンリスト!$B$4),IF(OR(別添６!K50=プルダウンリスト!$D$4,別添６!K50=プルダウンリスト!$D$5),1,0),0)</f>
        <v>0</v>
      </c>
      <c r="L49" s="22">
        <f>IF(OR(L48=プルダウンリスト!$B$3,別添６!L48=プルダウンリスト!$B$4),IF(OR(別添６!L50=プルダウンリスト!$D$4,別添６!L50=プルダウンリスト!$D$5),1,0),0)</f>
        <v>1</v>
      </c>
      <c r="M49" s="22">
        <f>IF(OR(M48=プルダウンリスト!$B$3,別添６!M48=プルダウンリスト!$B$4),IF(OR(別添６!M50=プルダウンリスト!$D$4,別添６!M50=プルダウンリスト!$D$5),1,0),0)</f>
        <v>1</v>
      </c>
      <c r="N49" s="22">
        <f>IF(OR(N48=プルダウンリスト!$B$3,別添６!N48=プルダウンリスト!$B$4),IF(OR(別添６!N50=プルダウンリスト!$D$4,別添６!N50=プルダウンリスト!$D$5),1,0),0)</f>
        <v>0</v>
      </c>
      <c r="O49" s="22">
        <f>IF(OR(O48=プルダウンリスト!$B$3,別添６!O48=プルダウンリスト!$B$4),IF(OR(別添６!O50=プルダウンリスト!$D$4,別添６!O50=プルダウンリスト!$D$5),1,0),0)</f>
        <v>0</v>
      </c>
      <c r="P49" s="22">
        <f>IF(OR(P48=プルダウンリスト!$B$3,別添６!P48=プルダウンリスト!$B$4),IF(OR(別添６!P50=プルダウンリスト!$D$4,別添６!P50=プルダウンリスト!$D$5),1,0),0)</f>
        <v>0</v>
      </c>
      <c r="Q49" s="22">
        <f>IF(OR(Q48=プルダウンリスト!$B$3,別添６!Q48=プルダウンリスト!$B$4),IF(OR(別添６!Q50=プルダウンリスト!$D$4,別添６!Q50=プルダウンリスト!$D$5),1,0),0)</f>
        <v>0</v>
      </c>
      <c r="R49" s="22">
        <f>IF(OR(R48=プルダウンリスト!$B$3,別添６!R48=プルダウンリスト!$B$4),IF(OR(別添６!R50=プルダウンリスト!$D$4,別添６!R50=プルダウンリスト!$D$5),1,0),0)</f>
        <v>1</v>
      </c>
      <c r="S49" s="22">
        <f>IF(OR(S48=プルダウンリスト!$B$3,別添６!S48=プルダウンリスト!$B$4),IF(OR(別添６!S50=プルダウンリスト!$D$4,別添６!S50=プルダウンリスト!$D$5),1,0),0)</f>
        <v>1</v>
      </c>
      <c r="T49" s="22">
        <f>IF(OR(T48=プルダウンリスト!$B$3,別添６!T48=プルダウンリスト!$B$4),IF(OR(別添６!T50=プルダウンリスト!$D$4,別添６!T50=プルダウンリスト!$D$5),1,0),0)</f>
        <v>1</v>
      </c>
      <c r="U49" s="22">
        <f>IF(OR(U48=プルダウンリスト!$B$3,別添６!U48=プルダウンリスト!$B$4),IF(OR(別添６!U50=プルダウンリスト!$D$4,別添６!U50=プルダウンリスト!$D$5),1,0),0)</f>
        <v>0</v>
      </c>
      <c r="V49" s="22">
        <f>IF(OR(V48=プルダウンリスト!$B$3,別添６!V48=プルダウンリスト!$B$4),IF(OR(別添６!V50=プルダウンリスト!$D$4,別添６!V50=プルダウンリスト!$D$5),1,0),0)</f>
        <v>0</v>
      </c>
      <c r="W49" s="22">
        <f>IF(OR(W48=プルダウンリスト!$B$3,別添６!W48=プルダウンリスト!$B$4),IF(OR(別添６!W50=プルダウンリスト!$D$4,別添６!W50=プルダウンリスト!$D$5),1,0),0)</f>
        <v>0</v>
      </c>
      <c r="X49" s="22">
        <f>IF(OR(X48=プルダウンリスト!$B$3,別添６!X48=プルダウンリスト!$B$4),IF(OR(別添６!X50=プルダウンリスト!$D$4,別添６!X50=プルダウンリスト!$D$5),1,0),0)</f>
        <v>0</v>
      </c>
      <c r="Y49" s="22">
        <f>IF(OR(Y48=プルダウンリスト!$B$3,別添６!Y48=プルダウンリスト!$B$4),IF(OR(別添６!Y50=プルダウンリスト!$D$4,別添６!Y50=プルダウンリスト!$D$5),1,0),0)</f>
        <v>0</v>
      </c>
      <c r="Z49" s="22">
        <f>IF(OR(Z48=プルダウンリスト!$B$3,別添６!Z48=プルダウンリスト!$B$4),IF(OR(別添６!Z50=プルダウンリスト!$D$4,別添６!Z50=プルダウンリスト!$D$5),1,0),0)</f>
        <v>1</v>
      </c>
      <c r="AA49" s="22">
        <f>IF(OR(AA48=プルダウンリスト!$B$3,別添６!AA48=プルダウンリスト!$B$4),IF(OR(別添６!AA50=プルダウンリスト!$D$4,別添６!AA50=プルダウンリスト!$D$5),1,0),0)</f>
        <v>1</v>
      </c>
      <c r="AB49" s="22">
        <f>IF(OR(AB48=プルダウンリスト!$B$3,別添６!AB48=プルダウンリスト!$B$4),IF(OR(別添６!AB50=プルダウンリスト!$D$4,別添６!AB50=プルダウンリスト!$D$5),1,0),0)</f>
        <v>0</v>
      </c>
      <c r="AC49" s="22">
        <f>IF(OR(AC48=プルダウンリスト!$B$3,別添６!AC48=プルダウンリスト!$B$4),IF(OR(別添６!AC50=プルダウンリスト!$D$4,別添６!AC50=プルダウンリスト!$D$5),1,0),0)</f>
        <v>1</v>
      </c>
      <c r="AD49" s="22">
        <f>IF(OR(AD48=プルダウンリスト!$B$3,別添６!AD48=プルダウンリスト!$B$4),IF(OR(別添６!AD50=プルダウンリスト!$D$4,別添６!AD50=プルダウンリスト!$D$5),1,0),0)</f>
        <v>0</v>
      </c>
      <c r="AE49" s="22">
        <f>IF(OR(AE48=プルダウンリスト!$B$3,別添６!AE48=プルダウンリスト!$B$4),IF(OR(別添６!AE50=プルダウンリスト!$D$4,別添６!AE50=プルダウンリスト!$D$5),1,0),0)</f>
        <v>0</v>
      </c>
      <c r="AF49" s="22">
        <f>IF(OR(AF48=プルダウンリスト!$B$3,別添６!AF48=プルダウンリスト!$B$4),IF(OR(別添６!AF50=プルダウンリスト!$D$4,別添６!AF50=プルダウンリスト!$D$5),1,0),0)</f>
        <v>0</v>
      </c>
      <c r="AG49" s="22">
        <f>IF(OR(AG48=プルダウンリスト!$B$3,別添６!AG48=プルダウンリスト!$B$4),IF(OR(別添６!AG50=プルダウンリスト!$D$4,別添６!AG50=プルダウンリスト!$D$5),1,0),0)</f>
        <v>1</v>
      </c>
      <c r="AH49" s="22">
        <f>IF(OR(AH48=プルダウンリスト!$B$3,別添６!AH48=プルダウンリスト!$B$4),IF(OR(別添６!AH50=プルダウンリスト!$D$4,別添６!AH50=プルダウンリスト!$D$5),1,0),0)</f>
        <v>1</v>
      </c>
      <c r="AI49" s="22">
        <f>IF(OR(AI48=プルダウンリスト!$B$3,別添６!AI48=プルダウンリスト!$B$4),IF(OR(別添６!AI50=プルダウンリスト!$D$4,別添６!AI50=プルダウンリスト!$D$5),1,0),0)</f>
        <v>0</v>
      </c>
      <c r="AJ49" s="22">
        <f>IF(OR(AJ48=プルダウンリスト!$B$3,別添６!AJ48=プルダウンリスト!$B$4),IF(OR(別添６!AJ50=プルダウンリスト!$D$4,別添６!AJ50=プルダウンリスト!$D$5),1,0),0)</f>
        <v>0</v>
      </c>
      <c r="AK49" s="40"/>
      <c r="AL49" s="18"/>
      <c r="AM49" s="18"/>
      <c r="AN49" s="18"/>
      <c r="AO49" s="18"/>
      <c r="AP49" s="18"/>
      <c r="AQ49" s="19"/>
    </row>
    <row r="50" spans="1:43" ht="19.5" thickBot="1" x14ac:dyDescent="0.45">
      <c r="A50" s="87"/>
      <c r="B50" s="88"/>
      <c r="C50" s="89"/>
      <c r="D50" s="101" t="s">
        <v>19</v>
      </c>
      <c r="E50" s="102"/>
      <c r="F50" s="103"/>
      <c r="G50" s="41" t="s">
        <v>25</v>
      </c>
      <c r="H50" s="26" t="s">
        <v>25</v>
      </c>
      <c r="I50" s="26" t="s">
        <v>30</v>
      </c>
      <c r="J50" s="26" t="s">
        <v>25</v>
      </c>
      <c r="K50" s="26" t="s">
        <v>25</v>
      </c>
      <c r="L50" s="26" t="s">
        <v>30</v>
      </c>
      <c r="M50" s="26" t="s">
        <v>30</v>
      </c>
      <c r="N50" s="26" t="s">
        <v>25</v>
      </c>
      <c r="O50" s="26" t="s">
        <v>25</v>
      </c>
      <c r="P50" s="26" t="s">
        <v>25</v>
      </c>
      <c r="Q50" s="26" t="s">
        <v>25</v>
      </c>
      <c r="R50" s="26" t="s">
        <v>35</v>
      </c>
      <c r="S50" s="26" t="s">
        <v>30</v>
      </c>
      <c r="T50" s="26" t="s">
        <v>30</v>
      </c>
      <c r="U50" s="26" t="s">
        <v>25</v>
      </c>
      <c r="V50" s="26" t="s">
        <v>25</v>
      </c>
      <c r="W50" s="26" t="s">
        <v>25</v>
      </c>
      <c r="X50" s="26" t="s">
        <v>25</v>
      </c>
      <c r="Y50" s="26" t="s">
        <v>25</v>
      </c>
      <c r="Z50" s="26" t="s">
        <v>30</v>
      </c>
      <c r="AA50" s="26" t="s">
        <v>30</v>
      </c>
      <c r="AB50" s="26" t="s">
        <v>25</v>
      </c>
      <c r="AC50" s="26" t="s">
        <v>30</v>
      </c>
      <c r="AD50" s="26" t="s">
        <v>25</v>
      </c>
      <c r="AE50" s="26" t="s">
        <v>25</v>
      </c>
      <c r="AF50" s="26" t="s">
        <v>25</v>
      </c>
      <c r="AG50" s="26" t="s">
        <v>30</v>
      </c>
      <c r="AH50" s="26" t="s">
        <v>30</v>
      </c>
      <c r="AI50" s="26" t="s">
        <v>25</v>
      </c>
      <c r="AJ50" s="26" t="s">
        <v>25</v>
      </c>
      <c r="AK50" s="42"/>
      <c r="AL50" s="107" t="s">
        <v>50</v>
      </c>
      <c r="AM50" s="108"/>
      <c r="AN50" s="108"/>
      <c r="AO50" s="108"/>
      <c r="AP50" s="109">
        <f>SUM(G49:AK49)</f>
        <v>11</v>
      </c>
      <c r="AQ50" s="110"/>
    </row>
    <row r="51" spans="1:43" x14ac:dyDescent="0.4">
      <c r="A51" s="81" t="s">
        <v>66</v>
      </c>
      <c r="B51" s="82"/>
      <c r="C51" s="83"/>
      <c r="D51" s="90" t="s">
        <v>16</v>
      </c>
      <c r="E51" s="91"/>
      <c r="F51" s="92"/>
      <c r="G51" s="37">
        <v>1</v>
      </c>
      <c r="H51" s="24">
        <v>2</v>
      </c>
      <c r="I51" s="24">
        <v>3</v>
      </c>
      <c r="J51" s="57">
        <v>4</v>
      </c>
      <c r="K51" s="57">
        <v>5</v>
      </c>
      <c r="L51" s="24">
        <v>6</v>
      </c>
      <c r="M51" s="24">
        <v>7</v>
      </c>
      <c r="N51" s="24">
        <v>8</v>
      </c>
      <c r="O51" s="24">
        <v>9</v>
      </c>
      <c r="P51" s="24">
        <v>10</v>
      </c>
      <c r="Q51" s="57">
        <v>11</v>
      </c>
      <c r="R51" s="57">
        <v>12</v>
      </c>
      <c r="S51" s="24">
        <v>13</v>
      </c>
      <c r="T51" s="24">
        <v>14</v>
      </c>
      <c r="U51" s="24">
        <v>15</v>
      </c>
      <c r="V51" s="24">
        <v>16</v>
      </c>
      <c r="W51" s="24">
        <v>17</v>
      </c>
      <c r="X51" s="57">
        <v>18</v>
      </c>
      <c r="Y51" s="57">
        <v>19</v>
      </c>
      <c r="Z51" s="24">
        <v>20</v>
      </c>
      <c r="AA51" s="24">
        <v>21</v>
      </c>
      <c r="AB51" s="24">
        <v>22</v>
      </c>
      <c r="AC51" s="24">
        <v>23</v>
      </c>
      <c r="AD51" s="24">
        <v>24</v>
      </c>
      <c r="AE51" s="57">
        <v>25</v>
      </c>
      <c r="AF51" s="68">
        <v>26</v>
      </c>
      <c r="AG51" s="46">
        <v>27</v>
      </c>
      <c r="AH51" s="24">
        <v>28</v>
      </c>
      <c r="AI51" s="57">
        <v>29</v>
      </c>
      <c r="AJ51" s="57">
        <v>30</v>
      </c>
      <c r="AK51" s="66">
        <v>31</v>
      </c>
      <c r="AL51" s="119" t="s">
        <v>51</v>
      </c>
      <c r="AM51" s="117"/>
      <c r="AN51" s="117"/>
      <c r="AO51" s="117"/>
      <c r="AP51" s="117"/>
      <c r="AQ51" s="118"/>
    </row>
    <row r="52" spans="1:43" x14ac:dyDescent="0.4">
      <c r="A52" s="84"/>
      <c r="B52" s="85"/>
      <c r="C52" s="86"/>
      <c r="D52" s="98" t="s">
        <v>17</v>
      </c>
      <c r="E52" s="99"/>
      <c r="F52" s="100"/>
      <c r="G52" s="22" t="s">
        <v>37</v>
      </c>
      <c r="H52" s="22" t="s">
        <v>40</v>
      </c>
      <c r="I52" s="22" t="s">
        <v>43</v>
      </c>
      <c r="J52" s="50" t="s">
        <v>46</v>
      </c>
      <c r="K52" s="50" t="s">
        <v>8</v>
      </c>
      <c r="L52" s="22" t="s">
        <v>27</v>
      </c>
      <c r="M52" s="22" t="s">
        <v>32</v>
      </c>
      <c r="N52" s="22" t="s">
        <v>37</v>
      </c>
      <c r="O52" s="22" t="s">
        <v>40</v>
      </c>
      <c r="P52" s="22" t="s">
        <v>43</v>
      </c>
      <c r="Q52" s="50" t="s">
        <v>46</v>
      </c>
      <c r="R52" s="50" t="s">
        <v>8</v>
      </c>
      <c r="S52" s="22" t="s">
        <v>27</v>
      </c>
      <c r="T52" s="22" t="s">
        <v>32</v>
      </c>
      <c r="U52" s="22" t="s">
        <v>37</v>
      </c>
      <c r="V52" s="22" t="s">
        <v>40</v>
      </c>
      <c r="W52" s="22" t="s">
        <v>43</v>
      </c>
      <c r="X52" s="50" t="s">
        <v>46</v>
      </c>
      <c r="Y52" s="50" t="s">
        <v>8</v>
      </c>
      <c r="Z52" s="22" t="s">
        <v>27</v>
      </c>
      <c r="AA52" s="22" t="s">
        <v>32</v>
      </c>
      <c r="AB52" s="22" t="s">
        <v>37</v>
      </c>
      <c r="AC52" s="22" t="s">
        <v>40</v>
      </c>
      <c r="AD52" s="22" t="s">
        <v>43</v>
      </c>
      <c r="AE52" s="69" t="s">
        <v>46</v>
      </c>
      <c r="AF52" s="69" t="s">
        <v>8</v>
      </c>
      <c r="AG52" s="22" t="s">
        <v>27</v>
      </c>
      <c r="AH52" s="22" t="s">
        <v>32</v>
      </c>
      <c r="AI52" s="50" t="s">
        <v>37</v>
      </c>
      <c r="AJ52" s="67" t="s">
        <v>40</v>
      </c>
      <c r="AK52" s="67" t="s">
        <v>43</v>
      </c>
      <c r="AL52" s="120"/>
      <c r="AM52" s="96"/>
      <c r="AN52" s="96"/>
      <c r="AO52" s="96"/>
      <c r="AP52" s="96"/>
      <c r="AQ52" s="97"/>
    </row>
    <row r="53" spans="1:43" x14ac:dyDescent="0.4">
      <c r="A53" s="84"/>
      <c r="B53" s="85"/>
      <c r="C53" s="86"/>
      <c r="D53" s="98" t="s">
        <v>18</v>
      </c>
      <c r="E53" s="99"/>
      <c r="F53" s="100"/>
      <c r="G53" s="39" t="s">
        <v>23</v>
      </c>
      <c r="H53" s="22" t="s">
        <v>23</v>
      </c>
      <c r="I53" s="22" t="s">
        <v>23</v>
      </c>
      <c r="J53" s="22" t="s">
        <v>23</v>
      </c>
      <c r="K53" s="22" t="s">
        <v>23</v>
      </c>
      <c r="L53" s="22" t="s">
        <v>23</v>
      </c>
      <c r="M53" s="22" t="s">
        <v>23</v>
      </c>
      <c r="N53" s="22" t="s">
        <v>23</v>
      </c>
      <c r="O53" s="22" t="s">
        <v>23</v>
      </c>
      <c r="P53" s="22" t="s">
        <v>23</v>
      </c>
      <c r="Q53" s="22" t="s">
        <v>23</v>
      </c>
      <c r="R53" s="22" t="s">
        <v>23</v>
      </c>
      <c r="S53" s="22" t="s">
        <v>23</v>
      </c>
      <c r="T53" s="22" t="s">
        <v>23</v>
      </c>
      <c r="U53" s="22" t="s">
        <v>23</v>
      </c>
      <c r="V53" s="22" t="s">
        <v>23</v>
      </c>
      <c r="W53" s="22" t="s">
        <v>23</v>
      </c>
      <c r="X53" s="22" t="s">
        <v>23</v>
      </c>
      <c r="Y53" s="22" t="s">
        <v>23</v>
      </c>
      <c r="Z53" s="22" t="s">
        <v>23</v>
      </c>
      <c r="AA53" s="22" t="s">
        <v>23</v>
      </c>
      <c r="AB53" s="22" t="s">
        <v>23</v>
      </c>
      <c r="AC53" s="22" t="s">
        <v>23</v>
      </c>
      <c r="AD53" s="22" t="s">
        <v>23</v>
      </c>
      <c r="AE53" s="22" t="s">
        <v>23</v>
      </c>
      <c r="AF53" s="47" t="s">
        <v>23</v>
      </c>
      <c r="AG53" s="47" t="s">
        <v>23</v>
      </c>
      <c r="AH53" s="22" t="s">
        <v>23</v>
      </c>
      <c r="AI53" s="75" t="s">
        <v>41</v>
      </c>
      <c r="AJ53" s="75" t="s">
        <v>41</v>
      </c>
      <c r="AK53" s="76" t="s">
        <v>41</v>
      </c>
      <c r="AL53" s="121" t="s">
        <v>49</v>
      </c>
      <c r="AM53" s="108"/>
      <c r="AN53" s="108"/>
      <c r="AO53" s="108"/>
      <c r="AP53" s="109">
        <f>COUNTIF(G53:AK53,プルダウンリスト!$B$3)+COUNTIF(別添６!G53:AK53,プルダウンリスト!$B$4)</f>
        <v>28</v>
      </c>
      <c r="AQ53" s="110"/>
    </row>
    <row r="54" spans="1:43" ht="13.9" hidden="1" customHeight="1" x14ac:dyDescent="0.4">
      <c r="A54" s="84"/>
      <c r="B54" s="85"/>
      <c r="C54" s="86"/>
      <c r="D54" s="104" t="s">
        <v>52</v>
      </c>
      <c r="E54" s="105"/>
      <c r="F54" s="106"/>
      <c r="G54" s="32">
        <f>IF(OR(G53=プルダウンリスト!$B$3,別添６!G53=プルダウンリスト!$B$4),IF(OR(別添６!G55=プルダウンリスト!$D$4,別添６!G55=プルダウンリスト!$D$5),1,0),0)</f>
        <v>0</v>
      </c>
      <c r="H54" s="22">
        <f>IF(OR(H53=プルダウンリスト!$B$3,別添６!H53=プルダウンリスト!$B$4),IF(OR(別添６!H55=プルダウンリスト!$D$4,別添６!H55=プルダウンリスト!$D$5),1,0),0)</f>
        <v>0</v>
      </c>
      <c r="I54" s="21">
        <f>IF(OR(I53=プルダウンリスト!$B$3,別添６!I53=プルダウンリスト!$B$4),IF(OR(別添６!I55=プルダウンリスト!$D$4,別添６!I55=プルダウンリスト!$D$5),1,0),0)</f>
        <v>0</v>
      </c>
      <c r="J54" s="22">
        <f>IF(OR(J53=プルダウンリスト!$B$3,別添６!J53=プルダウンリスト!$B$4),IF(OR(別添６!J55=プルダウンリスト!$D$4,別添６!J55=プルダウンリスト!$D$5),1,0),0)</f>
        <v>1</v>
      </c>
      <c r="K54" s="22">
        <f>IF(OR(K53=プルダウンリスト!$B$3,別添６!K53=プルダウンリスト!$B$4),IF(OR(別添６!K55=プルダウンリスト!$D$4,別添６!K55=プルダウンリスト!$D$5),1,0),0)</f>
        <v>1</v>
      </c>
      <c r="L54" s="22">
        <f>IF(OR(L53=プルダウンリスト!$B$3,別添６!L53=プルダウンリスト!$B$4),IF(OR(別添６!L55=プルダウンリスト!$D$4,別添６!L55=プルダウンリスト!$D$5),1,0),0)</f>
        <v>0</v>
      </c>
      <c r="M54" s="22">
        <f>IF(OR(M53=プルダウンリスト!$B$3,別添６!M53=プルダウンリスト!$B$4),IF(OR(別添６!M55=プルダウンリスト!$D$4,別添６!M55=プルダウンリスト!$D$5),1,0),0)</f>
        <v>0</v>
      </c>
      <c r="N54" s="22">
        <f>IF(OR(N53=プルダウンリスト!$B$3,別添６!N53=プルダウンリスト!$B$4),IF(OR(別添６!N55=プルダウンリスト!$D$4,別添６!N55=プルダウンリスト!$D$5),1,0),0)</f>
        <v>0</v>
      </c>
      <c r="O54" s="22">
        <f>IF(OR(O53=プルダウンリスト!$B$3,別添６!O53=プルダウンリスト!$B$4),IF(OR(別添６!O55=プルダウンリスト!$D$4,別添６!O55=プルダウンリスト!$D$5),1,0),0)</f>
        <v>0</v>
      </c>
      <c r="P54" s="22">
        <f>IF(OR(P53=プルダウンリスト!$B$3,別添６!P53=プルダウンリスト!$B$4),IF(OR(別添６!P55=プルダウンリスト!$D$4,別添６!P55=プルダウンリスト!$D$5),1,0),0)</f>
        <v>0</v>
      </c>
      <c r="Q54" s="22">
        <f>IF(OR(Q53=プルダウンリスト!$B$3,別添６!Q53=プルダウンリスト!$B$4),IF(OR(別添６!Q55=プルダウンリスト!$D$4,別添６!Q55=プルダウンリスト!$D$5),1,0),0)</f>
        <v>1</v>
      </c>
      <c r="R54" s="22">
        <f>IF(OR(R53=プルダウンリスト!$B$3,別添６!R53=プルダウンリスト!$B$4),IF(OR(別添６!R55=プルダウンリスト!$D$4,別添６!R55=プルダウンリスト!$D$5),1,0),0)</f>
        <v>1</v>
      </c>
      <c r="S54" s="22">
        <f>IF(OR(S53=プルダウンリスト!$B$3,別添６!S53=プルダウンリスト!$B$4),IF(OR(別添６!S55=プルダウンリスト!$D$4,別添６!S55=プルダウンリスト!$D$5),1,0),0)</f>
        <v>0</v>
      </c>
      <c r="T54" s="22">
        <f>IF(OR(T53=プルダウンリスト!$B$3,別添６!T53=プルダウンリスト!$B$4),IF(OR(別添６!T55=プルダウンリスト!$D$4,別添６!T55=プルダウンリスト!$D$5),1,0),0)</f>
        <v>0</v>
      </c>
      <c r="U54" s="22">
        <f>IF(OR(U53=プルダウンリスト!$B$3,別添６!U53=プルダウンリスト!$B$4),IF(OR(別添６!U55=プルダウンリスト!$D$4,別添６!U55=プルダウンリスト!$D$5),1,0),0)</f>
        <v>0</v>
      </c>
      <c r="V54" s="22">
        <f>IF(OR(V53=プルダウンリスト!$B$3,別添６!V53=プルダウンリスト!$B$4),IF(OR(別添６!V55=プルダウンリスト!$D$4,別添６!V55=プルダウンリスト!$D$5),1,0),0)</f>
        <v>0</v>
      </c>
      <c r="W54" s="22">
        <f>IF(OR(W53=プルダウンリスト!$B$3,別添６!W53=プルダウンリスト!$B$4),IF(OR(別添６!W55=プルダウンリスト!$D$4,別添６!W55=プルダウンリスト!$D$5),1,0),0)</f>
        <v>0</v>
      </c>
      <c r="X54" s="22">
        <f>IF(OR(X53=プルダウンリスト!$B$3,別添６!X53=プルダウンリスト!$B$4),IF(OR(別添６!X55=プルダウンリスト!$D$4,別添６!X55=プルダウンリスト!$D$5),1,0),0)</f>
        <v>1</v>
      </c>
      <c r="Y54" s="22">
        <f>IF(OR(Y53=プルダウンリスト!$B$3,別添６!Y53=プルダウンリスト!$B$4),IF(OR(別添６!Y55=プルダウンリスト!$D$4,別添６!Y55=プルダウンリスト!$D$5),1,0),0)</f>
        <v>1</v>
      </c>
      <c r="Z54" s="22">
        <f>IF(OR(Z53=プルダウンリスト!$B$3,別添６!Z53=プルダウンリスト!$B$4),IF(OR(別添６!Z55=プルダウンリスト!$D$4,別添６!Z55=プルダウンリスト!$D$5),1,0),0)</f>
        <v>0</v>
      </c>
      <c r="AA54" s="22">
        <f>IF(OR(AA53=プルダウンリスト!$B$3,別添６!AA53=プルダウンリスト!$B$4),IF(OR(別添６!AA55=プルダウンリスト!$D$4,別添６!AA55=プルダウンリスト!$D$5),1,0),0)</f>
        <v>0</v>
      </c>
      <c r="AB54" s="22">
        <f>IF(OR(AB53=プルダウンリスト!$B$3,別添６!AB53=プルダウンリスト!$B$4),IF(OR(別添６!AB55=プルダウンリスト!$D$4,別添６!AB55=プルダウンリスト!$D$5),1,0),0)</f>
        <v>0</v>
      </c>
      <c r="AC54" s="22">
        <f>IF(OR(AC53=プルダウンリスト!$B$3,別添６!AC53=プルダウンリスト!$B$4),IF(OR(別添６!AC55=プルダウンリスト!$D$4,別添６!AC55=プルダウンリスト!$D$5),1,0),0)</f>
        <v>0</v>
      </c>
      <c r="AD54" s="22">
        <f>IF(OR(AD53=プルダウンリスト!$B$3,別添６!AD53=プルダウンリスト!$B$4),IF(OR(別添６!AD55=プルダウンリスト!$D$4,別添６!AD55=プルダウンリスト!$D$5),1,0),0)</f>
        <v>0</v>
      </c>
      <c r="AE54" s="22">
        <f>IF(OR(AE53=プルダウンリスト!$B$3,別添６!AE53=プルダウンリスト!$B$4),IF(OR(別添６!AE55=プルダウンリスト!$D$4,別添６!AE55=プルダウンリスト!$D$5),1,0),0)</f>
        <v>1</v>
      </c>
      <c r="AF54" s="47">
        <f>IF(OR(AF53=プルダウンリスト!$B$3,別添６!AF53=プルダウンリスト!$B$4),IF(OR(別添６!AF55=プルダウンリスト!$D$4,別添６!AF55=プルダウンリスト!$D$5),1,0),0)</f>
        <v>1</v>
      </c>
      <c r="AG54" s="47">
        <f>IF(OR(AG53=プルダウンリスト!$B$3,別添６!AG53=プルダウンリスト!$B$4),IF(OR(別添６!AG55=プルダウンリスト!$D$4,別添６!AG55=プルダウンリスト!$D$5),1,0),0)</f>
        <v>0</v>
      </c>
      <c r="AH54" s="22">
        <f>IF(OR(AH53=プルダウンリスト!$B$3,別添６!AH53=プルダウンリスト!$B$4),IF(OR(別添６!AH55=プルダウンリスト!$D$4,別添６!AH55=プルダウンリスト!$D$5),1,0),0)</f>
        <v>0</v>
      </c>
      <c r="AI54" s="22">
        <f>IF(OR(AI53=プルダウンリスト!$B$3,別添６!AI53=プルダウンリスト!$B$4),IF(OR(別添６!AI55=プルダウンリスト!$D$4,別添６!AI55=プルダウンリスト!$D$5),1,0),0)</f>
        <v>0</v>
      </c>
      <c r="AJ54" s="22">
        <f>IF(OR(AJ53=プルダウンリスト!$B$3,別添６!AJ53=プルダウンリスト!$B$4),IF(OR(別添６!AJ55=プルダウンリスト!$D$4,別添６!AJ55=プルダウンリスト!$D$5),1,0),0)</f>
        <v>0</v>
      </c>
      <c r="AK54" s="40">
        <f>IF(OR(AK53=プルダウンリスト!$B$3,別添６!AK53=プルダウンリスト!$B$4),IF(OR(別添６!AK55=プルダウンリスト!$D$4,別添６!AK55=プルダウンリスト!$D$5),1,0),0)</f>
        <v>0</v>
      </c>
      <c r="AL54" s="27"/>
      <c r="AM54" s="18"/>
      <c r="AN54" s="18"/>
      <c r="AO54" s="18"/>
      <c r="AP54" s="18"/>
      <c r="AQ54" s="19"/>
    </row>
    <row r="55" spans="1:43" ht="19.5" thickBot="1" x14ac:dyDescent="0.45">
      <c r="A55" s="87"/>
      <c r="B55" s="88"/>
      <c r="C55" s="89"/>
      <c r="D55" s="101" t="s">
        <v>19</v>
      </c>
      <c r="E55" s="102"/>
      <c r="F55" s="103"/>
      <c r="G55" s="41" t="s">
        <v>25</v>
      </c>
      <c r="H55" s="26" t="s">
        <v>25</v>
      </c>
      <c r="I55" s="26" t="s">
        <v>25</v>
      </c>
      <c r="J55" s="26" t="s">
        <v>30</v>
      </c>
      <c r="K55" s="26" t="s">
        <v>30</v>
      </c>
      <c r="L55" s="26" t="s">
        <v>25</v>
      </c>
      <c r="M55" s="26" t="s">
        <v>25</v>
      </c>
      <c r="N55" s="26" t="s">
        <v>25</v>
      </c>
      <c r="O55" s="26" t="s">
        <v>25</v>
      </c>
      <c r="P55" s="26" t="s">
        <v>25</v>
      </c>
      <c r="Q55" s="26" t="s">
        <v>30</v>
      </c>
      <c r="R55" s="26" t="s">
        <v>30</v>
      </c>
      <c r="S55" s="26" t="s">
        <v>25</v>
      </c>
      <c r="T55" s="26" t="s">
        <v>25</v>
      </c>
      <c r="U55" s="26" t="s">
        <v>25</v>
      </c>
      <c r="V55" s="26" t="s">
        <v>25</v>
      </c>
      <c r="W55" s="26" t="s">
        <v>25</v>
      </c>
      <c r="X55" s="26" t="s">
        <v>30</v>
      </c>
      <c r="Y55" s="26" t="s">
        <v>30</v>
      </c>
      <c r="Z55" s="26" t="s">
        <v>25</v>
      </c>
      <c r="AA55" s="26" t="s">
        <v>25</v>
      </c>
      <c r="AB55" s="26" t="s">
        <v>25</v>
      </c>
      <c r="AC55" s="26" t="s">
        <v>25</v>
      </c>
      <c r="AD55" s="26" t="s">
        <v>25</v>
      </c>
      <c r="AE55" s="26" t="s">
        <v>30</v>
      </c>
      <c r="AF55" s="48" t="s">
        <v>30</v>
      </c>
      <c r="AG55" s="48" t="s">
        <v>25</v>
      </c>
      <c r="AH55" s="26" t="s">
        <v>25</v>
      </c>
      <c r="AI55" s="26" t="s">
        <v>30</v>
      </c>
      <c r="AJ55" s="26" t="s">
        <v>30</v>
      </c>
      <c r="AK55" s="42" t="s">
        <v>30</v>
      </c>
      <c r="AL55" s="121" t="s">
        <v>50</v>
      </c>
      <c r="AM55" s="108"/>
      <c r="AN55" s="108"/>
      <c r="AO55" s="108"/>
      <c r="AP55" s="109">
        <f>SUM(G54:AK54)</f>
        <v>8</v>
      </c>
      <c r="AQ55" s="110"/>
    </row>
    <row r="56" spans="1:43" x14ac:dyDescent="0.4">
      <c r="A56" s="81" t="s">
        <v>67</v>
      </c>
      <c r="B56" s="82"/>
      <c r="C56" s="83"/>
      <c r="D56" s="90" t="s">
        <v>16</v>
      </c>
      <c r="E56" s="91"/>
      <c r="F56" s="92"/>
      <c r="G56" s="58">
        <v>1</v>
      </c>
      <c r="H56" s="57">
        <v>2</v>
      </c>
      <c r="I56" s="57">
        <v>3</v>
      </c>
      <c r="J56" s="24">
        <v>4</v>
      </c>
      <c r="K56" s="24">
        <v>5</v>
      </c>
      <c r="L56" s="24">
        <v>6</v>
      </c>
      <c r="M56" s="24">
        <v>7</v>
      </c>
      <c r="N56" s="57">
        <v>8</v>
      </c>
      <c r="O56" s="57">
        <v>9</v>
      </c>
      <c r="P56" s="57">
        <v>10</v>
      </c>
      <c r="Q56" s="24">
        <v>11</v>
      </c>
      <c r="R56" s="24">
        <v>12</v>
      </c>
      <c r="S56" s="24">
        <v>13</v>
      </c>
      <c r="T56" s="24">
        <v>14</v>
      </c>
      <c r="U56" s="57">
        <v>15</v>
      </c>
      <c r="V56" s="57">
        <v>16</v>
      </c>
      <c r="W56" s="24">
        <v>17</v>
      </c>
      <c r="X56" s="24">
        <v>18</v>
      </c>
      <c r="Y56" s="24">
        <v>19</v>
      </c>
      <c r="Z56" s="24">
        <v>20</v>
      </c>
      <c r="AA56" s="24">
        <v>21</v>
      </c>
      <c r="AB56" s="57">
        <v>22</v>
      </c>
      <c r="AC56" s="57">
        <v>23</v>
      </c>
      <c r="AD56" s="24">
        <v>24</v>
      </c>
      <c r="AE56" s="24">
        <v>25</v>
      </c>
      <c r="AF56" s="24">
        <v>26</v>
      </c>
      <c r="AG56" s="24">
        <v>27</v>
      </c>
      <c r="AH56" s="24">
        <v>28</v>
      </c>
      <c r="AI56" s="57">
        <v>29</v>
      </c>
      <c r="AJ56" s="57">
        <v>30</v>
      </c>
      <c r="AK56" s="38">
        <v>31</v>
      </c>
      <c r="AL56" s="119" t="s">
        <v>51</v>
      </c>
      <c r="AM56" s="117"/>
      <c r="AN56" s="117"/>
      <c r="AO56" s="117"/>
      <c r="AP56" s="117"/>
      <c r="AQ56" s="118"/>
    </row>
    <row r="57" spans="1:43" x14ac:dyDescent="0.4">
      <c r="A57" s="84"/>
      <c r="B57" s="85"/>
      <c r="C57" s="86"/>
      <c r="D57" s="98" t="s">
        <v>17</v>
      </c>
      <c r="E57" s="99"/>
      <c r="F57" s="100"/>
      <c r="G57" s="50" t="s">
        <v>46</v>
      </c>
      <c r="H57" s="50" t="s">
        <v>8</v>
      </c>
      <c r="I57" s="50" t="s">
        <v>27</v>
      </c>
      <c r="J57" s="22" t="s">
        <v>32</v>
      </c>
      <c r="K57" s="22" t="s">
        <v>37</v>
      </c>
      <c r="L57" s="22" t="s">
        <v>40</v>
      </c>
      <c r="M57" s="22" t="s">
        <v>43</v>
      </c>
      <c r="N57" s="50" t="s">
        <v>46</v>
      </c>
      <c r="O57" s="50" t="s">
        <v>8</v>
      </c>
      <c r="P57" s="50" t="s">
        <v>27</v>
      </c>
      <c r="Q57" s="22" t="s">
        <v>32</v>
      </c>
      <c r="R57" s="22" t="s">
        <v>37</v>
      </c>
      <c r="S57" s="22" t="s">
        <v>40</v>
      </c>
      <c r="T57" s="22" t="s">
        <v>43</v>
      </c>
      <c r="U57" s="50" t="s">
        <v>46</v>
      </c>
      <c r="V57" s="50" t="s">
        <v>8</v>
      </c>
      <c r="W57" s="22" t="s">
        <v>27</v>
      </c>
      <c r="X57" s="22" t="s">
        <v>32</v>
      </c>
      <c r="Y57" s="22" t="s">
        <v>37</v>
      </c>
      <c r="Z57" s="22" t="s">
        <v>40</v>
      </c>
      <c r="AA57" s="22" t="s">
        <v>43</v>
      </c>
      <c r="AB57" s="50" t="s">
        <v>46</v>
      </c>
      <c r="AC57" s="50" t="s">
        <v>8</v>
      </c>
      <c r="AD57" s="22" t="s">
        <v>27</v>
      </c>
      <c r="AE57" s="22" t="s">
        <v>32</v>
      </c>
      <c r="AF57" s="22" t="s">
        <v>37</v>
      </c>
      <c r="AG57" s="22" t="s">
        <v>40</v>
      </c>
      <c r="AH57" s="22" t="s">
        <v>43</v>
      </c>
      <c r="AI57" s="50" t="s">
        <v>46</v>
      </c>
      <c r="AJ57" s="67" t="s">
        <v>8</v>
      </c>
      <c r="AK57" s="40" t="s">
        <v>27</v>
      </c>
      <c r="AL57" s="120"/>
      <c r="AM57" s="96"/>
      <c r="AN57" s="96"/>
      <c r="AO57" s="96"/>
      <c r="AP57" s="96"/>
      <c r="AQ57" s="97"/>
    </row>
    <row r="58" spans="1:43" x14ac:dyDescent="0.4">
      <c r="A58" s="84"/>
      <c r="B58" s="85"/>
      <c r="C58" s="86"/>
      <c r="D58" s="98" t="s">
        <v>18</v>
      </c>
      <c r="E58" s="99"/>
      <c r="F58" s="100"/>
      <c r="G58" s="77" t="s">
        <v>41</v>
      </c>
      <c r="H58" s="75" t="s">
        <v>41</v>
      </c>
      <c r="I58" s="75" t="s">
        <v>41</v>
      </c>
      <c r="J58" s="22" t="s">
        <v>23</v>
      </c>
      <c r="K58" s="22" t="s">
        <v>23</v>
      </c>
      <c r="L58" s="22" t="s">
        <v>23</v>
      </c>
      <c r="M58" s="22" t="s">
        <v>23</v>
      </c>
      <c r="N58" s="22" t="s">
        <v>23</v>
      </c>
      <c r="O58" s="22" t="s">
        <v>23</v>
      </c>
      <c r="P58" s="22" t="s">
        <v>23</v>
      </c>
      <c r="Q58" s="22" t="s">
        <v>23</v>
      </c>
      <c r="R58" s="22" t="s">
        <v>23</v>
      </c>
      <c r="S58" s="22" t="s">
        <v>23</v>
      </c>
      <c r="T58" s="22" t="s">
        <v>23</v>
      </c>
      <c r="U58" s="22" t="s">
        <v>23</v>
      </c>
      <c r="V58" s="22" t="s">
        <v>23</v>
      </c>
      <c r="W58" s="22" t="s">
        <v>23</v>
      </c>
      <c r="X58" s="22" t="s">
        <v>23</v>
      </c>
      <c r="Y58" s="22" t="s">
        <v>23</v>
      </c>
      <c r="Z58" s="22" t="s">
        <v>23</v>
      </c>
      <c r="AA58" s="22" t="s">
        <v>23</v>
      </c>
      <c r="AB58" s="22" t="s">
        <v>23</v>
      </c>
      <c r="AC58" s="22" t="s">
        <v>23</v>
      </c>
      <c r="AD58" s="22" t="s">
        <v>23</v>
      </c>
      <c r="AE58" s="22" t="s">
        <v>23</v>
      </c>
      <c r="AF58" s="22" t="s">
        <v>23</v>
      </c>
      <c r="AG58" s="22" t="s">
        <v>23</v>
      </c>
      <c r="AH58" s="22" t="s">
        <v>23</v>
      </c>
      <c r="AI58" s="22" t="s">
        <v>23</v>
      </c>
      <c r="AJ58" s="22" t="s">
        <v>23</v>
      </c>
      <c r="AK58" s="40" t="s">
        <v>23</v>
      </c>
      <c r="AL58" s="121" t="s">
        <v>49</v>
      </c>
      <c r="AM58" s="108"/>
      <c r="AN58" s="108"/>
      <c r="AO58" s="108"/>
      <c r="AP58" s="109">
        <f>COUNTIF(G58:AK58,プルダウンリスト!$B$3)+COUNTIF(別添６!G58:AK58,プルダウンリスト!$B$4)</f>
        <v>28</v>
      </c>
      <c r="AQ58" s="110"/>
    </row>
    <row r="59" spans="1:43" ht="16.899999999999999" hidden="1" customHeight="1" x14ac:dyDescent="0.4">
      <c r="A59" s="84"/>
      <c r="B59" s="85"/>
      <c r="C59" s="86"/>
      <c r="D59" s="104" t="s">
        <v>52</v>
      </c>
      <c r="E59" s="105"/>
      <c r="F59" s="106"/>
      <c r="G59" s="32">
        <f>IF(OR(G58=プルダウンリスト!$B$3,別添６!G58=プルダウンリスト!$B$4),IF(OR(別添６!G60=プルダウンリスト!$D$4,別添６!G60=プルダウンリスト!$D$5),1,0),0)</f>
        <v>0</v>
      </c>
      <c r="H59" s="22">
        <f>IF(OR(H58=プルダウンリスト!$B$3,別添６!H58=プルダウンリスト!$B$4),IF(OR(別添６!H60=プルダウンリスト!$D$4,別添６!H60=プルダウンリスト!$D$5),1,0),0)</f>
        <v>0</v>
      </c>
      <c r="I59" s="21">
        <f>IF(OR(I58=プルダウンリスト!$B$3,別添６!I58=プルダウンリスト!$B$4),IF(OR(別添６!I60=プルダウンリスト!$D$4,別添６!I60=プルダウンリスト!$D$5),1,0),0)</f>
        <v>0</v>
      </c>
      <c r="J59" s="22">
        <f>IF(OR(J58=プルダウンリスト!$B$3,別添６!J58=プルダウンリスト!$B$4),IF(OR(別添６!J60=プルダウンリスト!$D$4,別添６!J60=プルダウンリスト!$D$5),1,0),0)</f>
        <v>0</v>
      </c>
      <c r="K59" s="22">
        <f>IF(OR(K58=プルダウンリスト!$B$3,別添６!K58=プルダウンリスト!$B$4),IF(OR(別添６!K60=プルダウンリスト!$D$4,別添６!K60=プルダウンリスト!$D$5),1,0),0)</f>
        <v>0</v>
      </c>
      <c r="L59" s="22">
        <f>IF(OR(L58=プルダウンリスト!$B$3,別添６!L58=プルダウンリスト!$B$4),IF(OR(別添６!L60=プルダウンリスト!$D$4,別添６!L60=プルダウンリスト!$D$5),1,0),0)</f>
        <v>0</v>
      </c>
      <c r="M59" s="22">
        <f>IF(OR(M58=プルダウンリスト!$B$3,別添６!M58=プルダウンリスト!$B$4),IF(OR(別添６!M60=プルダウンリスト!$D$4,別添６!M60=プルダウンリスト!$D$5),1,0),0)</f>
        <v>0</v>
      </c>
      <c r="N59" s="22">
        <f>IF(OR(N58=プルダウンリスト!$B$3,別添６!N58=プルダウンリスト!$B$4),IF(OR(別添６!N60=プルダウンリスト!$D$4,別添６!N60=プルダウンリスト!$D$5),1,0),0)</f>
        <v>1</v>
      </c>
      <c r="O59" s="22">
        <f>IF(OR(O58=プルダウンリスト!$B$3,別添６!O58=プルダウンリスト!$B$4),IF(OR(別添６!O60=プルダウンリスト!$D$4,別添６!O60=プルダウンリスト!$D$5),1,0),0)</f>
        <v>1</v>
      </c>
      <c r="P59" s="22">
        <f>IF(OR(P58=プルダウンリスト!$B$3,別添６!P58=プルダウンリスト!$B$4),IF(OR(別添６!P60=プルダウンリスト!$D$4,別添６!P60=プルダウンリスト!$D$5),1,0),0)</f>
        <v>1</v>
      </c>
      <c r="Q59" s="22">
        <f>IF(OR(Q58=プルダウンリスト!$B$3,別添６!Q58=プルダウンリスト!$B$4),IF(OR(別添６!Q60=プルダウンリスト!$D$4,別添６!Q60=プルダウンリスト!$D$5),1,0),0)</f>
        <v>0</v>
      </c>
      <c r="R59" s="22">
        <f>IF(OR(R58=プルダウンリスト!$B$3,別添６!R58=プルダウンリスト!$B$4),IF(OR(別添６!R60=プルダウンリスト!$D$4,別添６!R60=プルダウンリスト!$D$5),1,0),0)</f>
        <v>0</v>
      </c>
      <c r="S59" s="22">
        <f>IF(OR(S58=プルダウンリスト!$B$3,別添６!S58=プルダウンリスト!$B$4),IF(OR(別添６!S60=プルダウンリスト!$D$4,別添６!S60=プルダウンリスト!$D$5),1,0),0)</f>
        <v>0</v>
      </c>
      <c r="T59" s="22">
        <f>IF(OR(T58=プルダウンリスト!$B$3,別添６!T58=プルダウンリスト!$B$4),IF(OR(別添６!T60=プルダウンリスト!$D$4,別添６!T60=プルダウンリスト!$D$5),1,0),0)</f>
        <v>1</v>
      </c>
      <c r="U59" s="22">
        <f>IF(OR(U58=プルダウンリスト!$B$3,別添６!U58=プルダウンリスト!$B$4),IF(OR(別添６!U60=プルダウンリスト!$D$4,別添６!U60=プルダウンリスト!$D$5),1,0),0)</f>
        <v>1</v>
      </c>
      <c r="V59" s="22">
        <f>IF(OR(V58=プルダウンリスト!$B$3,別添６!V58=プルダウンリスト!$B$4),IF(OR(別添６!V60=プルダウンリスト!$D$4,別添６!V60=プルダウンリスト!$D$5),1,0),0)</f>
        <v>1</v>
      </c>
      <c r="W59" s="22">
        <f>IF(OR(W58=プルダウンリスト!$B$3,別添６!W58=プルダウンリスト!$B$4),IF(OR(別添６!W60=プルダウンリスト!$D$4,別添６!W60=プルダウンリスト!$D$5),1,0),0)</f>
        <v>0</v>
      </c>
      <c r="X59" s="22">
        <f>IF(OR(X58=プルダウンリスト!$B$3,別添６!X58=プルダウンリスト!$B$4),IF(OR(別添６!X60=プルダウンリスト!$D$4,別添６!X60=プルダウンリスト!$D$5),1,0),0)</f>
        <v>0</v>
      </c>
      <c r="Y59" s="22">
        <f>IF(OR(Y58=プルダウンリスト!$B$3,別添６!Y58=プルダウンリスト!$B$4),IF(OR(別添６!Y60=プルダウンリスト!$D$4,別添６!Y60=プルダウンリスト!$D$5),1,0),0)</f>
        <v>0</v>
      </c>
      <c r="Z59" s="22">
        <f>IF(OR(Z58=プルダウンリスト!$B$3,別添６!Z58=プルダウンリスト!$B$4),IF(OR(別添６!Z60=プルダウンリスト!$D$4,別添６!Z60=プルダウンリスト!$D$5),1,0),0)</f>
        <v>0</v>
      </c>
      <c r="AA59" s="22">
        <f>IF(OR(AA58=プルダウンリスト!$B$3,別添６!AA58=プルダウンリスト!$B$4),IF(OR(別添６!AA60=プルダウンリスト!$D$4,別添６!AA60=プルダウンリスト!$D$5),1,0),0)</f>
        <v>0</v>
      </c>
      <c r="AB59" s="22">
        <f>IF(OR(AB58=プルダウンリスト!$B$3,別添６!AB58=プルダウンリスト!$B$4),IF(OR(別添６!AB60=プルダウンリスト!$D$4,別添６!AB60=プルダウンリスト!$D$5),1,0),0)</f>
        <v>1</v>
      </c>
      <c r="AC59" s="22">
        <f>IF(OR(AC58=プルダウンリスト!$B$3,別添６!AC58=プルダウンリスト!$B$4),IF(OR(別添６!AC60=プルダウンリスト!$D$4,別添６!AC60=プルダウンリスト!$D$5),1,0),0)</f>
        <v>1</v>
      </c>
      <c r="AD59" s="22">
        <f>IF(OR(AD58=プルダウンリスト!$B$3,別添６!AD58=プルダウンリスト!$B$4),IF(OR(別添６!AD60=プルダウンリスト!$D$4,別添６!AD60=プルダウンリスト!$D$5),1,0),0)</f>
        <v>0</v>
      </c>
      <c r="AE59" s="22">
        <f>IF(OR(AE58=プルダウンリスト!$B$3,別添６!AE58=プルダウンリスト!$B$4),IF(OR(別添６!AE60=プルダウンリスト!$D$4,別添６!AE60=プルダウンリスト!$D$5),1,0),0)</f>
        <v>0</v>
      </c>
      <c r="AF59" s="22">
        <f>IF(OR(AF58=プルダウンリスト!$B$3,別添６!AF58=プルダウンリスト!$B$4),IF(OR(別添６!AF60=プルダウンリスト!$D$4,別添６!AF60=プルダウンリスト!$D$5),1,0),0)</f>
        <v>0</v>
      </c>
      <c r="AG59" s="22">
        <f>IF(OR(AG58=プルダウンリスト!$B$3,別添６!AG58=プルダウンリスト!$B$4),IF(OR(別添６!AG60=プルダウンリスト!$D$4,別添６!AG60=プルダウンリスト!$D$5),1,0),0)</f>
        <v>0</v>
      </c>
      <c r="AH59" s="22">
        <f>IF(OR(AH58=プルダウンリスト!$B$3,別添６!AH58=プルダウンリスト!$B$4),IF(OR(別添６!AH60=プルダウンリスト!$D$4,別添６!AH60=プルダウンリスト!$D$5),1,0),0)</f>
        <v>0</v>
      </c>
      <c r="AI59" s="22">
        <f>IF(OR(AI58=プルダウンリスト!$B$3,別添６!AI58=プルダウンリスト!$B$4),IF(OR(別添６!AI60=プルダウンリスト!$D$4,別添６!AI60=プルダウンリスト!$D$5),1,0),0)</f>
        <v>1</v>
      </c>
      <c r="AJ59" s="22">
        <f>IF(OR(AJ58=プルダウンリスト!$B$3,別添６!AJ58=プルダウンリスト!$B$4),IF(OR(別添６!AJ60=プルダウンリスト!$D$4,別添６!AJ60=プルダウンリスト!$D$5),1,0),0)</f>
        <v>1</v>
      </c>
      <c r="AK59" s="40">
        <f>IF(OR(AK58=プルダウンリスト!$B$3,別添６!AK58=プルダウンリスト!$B$4),IF(OR(別添６!AK60=プルダウンリスト!$D$4,別添６!AK60=プルダウンリスト!$D$5),1,0),0)</f>
        <v>0</v>
      </c>
      <c r="AL59" s="27"/>
      <c r="AM59" s="18"/>
      <c r="AN59" s="18"/>
      <c r="AO59" s="18"/>
      <c r="AP59" s="18"/>
      <c r="AQ59" s="19"/>
    </row>
    <row r="60" spans="1:43" ht="19.5" thickBot="1" x14ac:dyDescent="0.45">
      <c r="A60" s="87"/>
      <c r="B60" s="88"/>
      <c r="C60" s="89"/>
      <c r="D60" s="101" t="s">
        <v>19</v>
      </c>
      <c r="E60" s="102"/>
      <c r="F60" s="103"/>
      <c r="G60" s="41" t="s">
        <v>30</v>
      </c>
      <c r="H60" s="26" t="s">
        <v>30</v>
      </c>
      <c r="I60" s="26" t="s">
        <v>30</v>
      </c>
      <c r="J60" s="26" t="s">
        <v>25</v>
      </c>
      <c r="K60" s="26" t="s">
        <v>25</v>
      </c>
      <c r="L60" s="26" t="s">
        <v>25</v>
      </c>
      <c r="M60" s="26" t="s">
        <v>25</v>
      </c>
      <c r="N60" s="26" t="s">
        <v>30</v>
      </c>
      <c r="O60" s="26" t="s">
        <v>30</v>
      </c>
      <c r="P60" s="26" t="s">
        <v>30</v>
      </c>
      <c r="Q60" s="26" t="s">
        <v>25</v>
      </c>
      <c r="R60" s="26" t="s">
        <v>25</v>
      </c>
      <c r="S60" s="26" t="s">
        <v>25</v>
      </c>
      <c r="T60" s="26" t="s">
        <v>35</v>
      </c>
      <c r="U60" s="26" t="s">
        <v>30</v>
      </c>
      <c r="V60" s="26" t="s">
        <v>30</v>
      </c>
      <c r="W60" s="26" t="s">
        <v>25</v>
      </c>
      <c r="X60" s="26" t="s">
        <v>25</v>
      </c>
      <c r="Y60" s="26" t="s">
        <v>25</v>
      </c>
      <c r="Z60" s="26" t="s">
        <v>25</v>
      </c>
      <c r="AA60" s="26" t="s">
        <v>25</v>
      </c>
      <c r="AB60" s="26" t="s">
        <v>30</v>
      </c>
      <c r="AC60" s="26" t="s">
        <v>30</v>
      </c>
      <c r="AD60" s="26" t="s">
        <v>25</v>
      </c>
      <c r="AE60" s="26" t="s">
        <v>25</v>
      </c>
      <c r="AF60" s="26" t="s">
        <v>25</v>
      </c>
      <c r="AG60" s="26" t="s">
        <v>25</v>
      </c>
      <c r="AH60" s="26" t="s">
        <v>25</v>
      </c>
      <c r="AI60" s="26" t="s">
        <v>30</v>
      </c>
      <c r="AJ60" s="26" t="s">
        <v>30</v>
      </c>
      <c r="AK60" s="42" t="s">
        <v>25</v>
      </c>
      <c r="AL60" s="121" t="s">
        <v>50</v>
      </c>
      <c r="AM60" s="108"/>
      <c r="AN60" s="108"/>
      <c r="AO60" s="108"/>
      <c r="AP60" s="109">
        <f>SUM(G59:AK59)</f>
        <v>10</v>
      </c>
      <c r="AQ60" s="110"/>
    </row>
    <row r="61" spans="1:43" x14ac:dyDescent="0.4">
      <c r="A61" s="81" t="s">
        <v>68</v>
      </c>
      <c r="B61" s="82"/>
      <c r="C61" s="83"/>
      <c r="D61" s="90" t="s">
        <v>16</v>
      </c>
      <c r="E61" s="91"/>
      <c r="F61" s="92"/>
      <c r="G61" s="37">
        <v>1</v>
      </c>
      <c r="H61" s="24">
        <v>2</v>
      </c>
      <c r="I61" s="24">
        <v>3</v>
      </c>
      <c r="J61" s="24">
        <v>4</v>
      </c>
      <c r="K61" s="57">
        <v>5</v>
      </c>
      <c r="L61" s="57">
        <v>6</v>
      </c>
      <c r="M61" s="24">
        <v>7</v>
      </c>
      <c r="N61" s="24">
        <v>8</v>
      </c>
      <c r="O61" s="24">
        <v>9</v>
      </c>
      <c r="P61" s="24">
        <v>10</v>
      </c>
      <c r="Q61" s="57">
        <v>11</v>
      </c>
      <c r="R61" s="57">
        <v>12</v>
      </c>
      <c r="S61" s="57">
        <v>13</v>
      </c>
      <c r="T61" s="24">
        <v>14</v>
      </c>
      <c r="U61" s="24">
        <v>15</v>
      </c>
      <c r="V61" s="24">
        <v>16</v>
      </c>
      <c r="W61" s="24">
        <v>17</v>
      </c>
      <c r="X61" s="24">
        <v>18</v>
      </c>
      <c r="Y61" s="57">
        <v>19</v>
      </c>
      <c r="Z61" s="57">
        <v>20</v>
      </c>
      <c r="AA61" s="24">
        <v>21</v>
      </c>
      <c r="AB61" s="61">
        <v>22</v>
      </c>
      <c r="AC61" s="57">
        <v>23</v>
      </c>
      <c r="AD61" s="24">
        <v>24</v>
      </c>
      <c r="AE61" s="24">
        <v>25</v>
      </c>
      <c r="AF61" s="57">
        <v>26</v>
      </c>
      <c r="AG61" s="57">
        <v>27</v>
      </c>
      <c r="AH61" s="24">
        <v>28</v>
      </c>
      <c r="AI61" s="24"/>
      <c r="AJ61" s="24"/>
      <c r="AK61" s="38"/>
      <c r="AL61" s="119" t="s">
        <v>51</v>
      </c>
      <c r="AM61" s="117"/>
      <c r="AN61" s="117"/>
      <c r="AO61" s="117"/>
      <c r="AP61" s="117"/>
      <c r="AQ61" s="118"/>
    </row>
    <row r="62" spans="1:43" x14ac:dyDescent="0.4">
      <c r="A62" s="84"/>
      <c r="B62" s="85"/>
      <c r="C62" s="86"/>
      <c r="D62" s="98" t="s">
        <v>17</v>
      </c>
      <c r="E62" s="99"/>
      <c r="F62" s="100"/>
      <c r="G62" s="22" t="s">
        <v>32</v>
      </c>
      <c r="H62" s="22" t="s">
        <v>37</v>
      </c>
      <c r="I62" s="22" t="s">
        <v>40</v>
      </c>
      <c r="J62" s="22" t="s">
        <v>43</v>
      </c>
      <c r="K62" s="50" t="s">
        <v>46</v>
      </c>
      <c r="L62" s="50" t="s">
        <v>8</v>
      </c>
      <c r="M62" s="22" t="s">
        <v>27</v>
      </c>
      <c r="N62" s="22" t="s">
        <v>32</v>
      </c>
      <c r="O62" s="22" t="s">
        <v>37</v>
      </c>
      <c r="P62" s="22" t="s">
        <v>40</v>
      </c>
      <c r="Q62" s="50" t="s">
        <v>43</v>
      </c>
      <c r="R62" s="50" t="s">
        <v>46</v>
      </c>
      <c r="S62" s="50" t="s">
        <v>8</v>
      </c>
      <c r="T62" s="22" t="s">
        <v>27</v>
      </c>
      <c r="U62" s="22" t="s">
        <v>32</v>
      </c>
      <c r="V62" s="22" t="s">
        <v>37</v>
      </c>
      <c r="W62" s="22" t="s">
        <v>40</v>
      </c>
      <c r="X62" s="22" t="s">
        <v>43</v>
      </c>
      <c r="Y62" s="50" t="s">
        <v>46</v>
      </c>
      <c r="Z62" s="50" t="s">
        <v>8</v>
      </c>
      <c r="AA62" s="22" t="s">
        <v>27</v>
      </c>
      <c r="AB62" s="53" t="s">
        <v>32</v>
      </c>
      <c r="AC62" s="50" t="s">
        <v>37</v>
      </c>
      <c r="AD62" s="22" t="s">
        <v>40</v>
      </c>
      <c r="AE62" s="22" t="s">
        <v>43</v>
      </c>
      <c r="AF62" s="50" t="s">
        <v>46</v>
      </c>
      <c r="AG62" s="50" t="s">
        <v>8</v>
      </c>
      <c r="AH62" s="22" t="s">
        <v>27</v>
      </c>
      <c r="AI62" s="22"/>
      <c r="AJ62" s="22"/>
      <c r="AK62" s="40"/>
      <c r="AL62" s="120"/>
      <c r="AM62" s="96"/>
      <c r="AN62" s="96"/>
      <c r="AO62" s="96"/>
      <c r="AP62" s="96"/>
      <c r="AQ62" s="97"/>
    </row>
    <row r="63" spans="1:43" x14ac:dyDescent="0.4">
      <c r="A63" s="84"/>
      <c r="B63" s="85"/>
      <c r="C63" s="86"/>
      <c r="D63" s="98" t="s">
        <v>18</v>
      </c>
      <c r="E63" s="99"/>
      <c r="F63" s="100"/>
      <c r="G63" s="39" t="s">
        <v>23</v>
      </c>
      <c r="H63" s="22" t="s">
        <v>23</v>
      </c>
      <c r="I63" s="22" t="s">
        <v>23</v>
      </c>
      <c r="J63" s="22" t="s">
        <v>23</v>
      </c>
      <c r="K63" s="50" t="s">
        <v>23</v>
      </c>
      <c r="L63" s="50" t="s">
        <v>23</v>
      </c>
      <c r="M63" s="22" t="s">
        <v>23</v>
      </c>
      <c r="N63" s="22" t="s">
        <v>23</v>
      </c>
      <c r="O63" s="22" t="s">
        <v>23</v>
      </c>
      <c r="P63" s="22" t="s">
        <v>23</v>
      </c>
      <c r="Q63" s="22" t="s">
        <v>23</v>
      </c>
      <c r="R63" s="50" t="s">
        <v>23</v>
      </c>
      <c r="S63" s="50" t="s">
        <v>23</v>
      </c>
      <c r="T63" s="22" t="s">
        <v>23</v>
      </c>
      <c r="U63" s="22" t="s">
        <v>23</v>
      </c>
      <c r="V63" s="22" t="s">
        <v>23</v>
      </c>
      <c r="W63" s="22" t="s">
        <v>23</v>
      </c>
      <c r="X63" s="22" t="s">
        <v>23</v>
      </c>
      <c r="Y63" s="50" t="s">
        <v>23</v>
      </c>
      <c r="Z63" s="50" t="s">
        <v>23</v>
      </c>
      <c r="AA63" s="22" t="s">
        <v>23</v>
      </c>
      <c r="AB63" s="22" t="s">
        <v>23</v>
      </c>
      <c r="AC63" s="22" t="s">
        <v>23</v>
      </c>
      <c r="AD63" s="22" t="s">
        <v>23</v>
      </c>
      <c r="AE63" s="22" t="s">
        <v>23</v>
      </c>
      <c r="AF63" s="50" t="s">
        <v>23</v>
      </c>
      <c r="AG63" s="50" t="s">
        <v>23</v>
      </c>
      <c r="AH63" s="22" t="s">
        <v>23</v>
      </c>
      <c r="AI63" s="22"/>
      <c r="AJ63" s="22"/>
      <c r="AK63" s="40"/>
      <c r="AL63" s="121" t="s">
        <v>49</v>
      </c>
      <c r="AM63" s="108"/>
      <c r="AN63" s="108"/>
      <c r="AO63" s="108"/>
      <c r="AP63" s="109">
        <f>COUNTIF(G63:AK63,プルダウンリスト!$B$3)+COUNTIF(別添６!G63:AK63,プルダウンリスト!$B$4)</f>
        <v>28</v>
      </c>
      <c r="AQ63" s="110"/>
    </row>
    <row r="64" spans="1:43" ht="24" hidden="1" customHeight="1" x14ac:dyDescent="0.4">
      <c r="A64" s="84"/>
      <c r="B64" s="85"/>
      <c r="C64" s="86"/>
      <c r="D64" s="104" t="s">
        <v>52</v>
      </c>
      <c r="E64" s="105"/>
      <c r="F64" s="106"/>
      <c r="G64" s="32">
        <f>IF(OR(G63=プルダウンリスト!$B$3,別添６!G63=プルダウンリスト!$B$4),IF(OR(別添６!G65=プルダウンリスト!$D$4,別添６!G65=プルダウンリスト!$D$5),1,0),0)</f>
        <v>0</v>
      </c>
      <c r="H64" s="22">
        <f>IF(OR(H63=プルダウンリスト!$B$3,別添６!H63=プルダウンリスト!$B$4),IF(OR(別添６!H65=プルダウンリスト!$D$4,別添６!H65=プルダウンリスト!$D$5),1,0),0)</f>
        <v>0</v>
      </c>
      <c r="I64" s="21">
        <f>IF(OR(I63=プルダウンリスト!$B$3,別添６!I63=プルダウンリスト!$B$4),IF(OR(別添６!I65=プルダウンリスト!$D$4,別添６!I65=プルダウンリスト!$D$5),1,0),0)</f>
        <v>0</v>
      </c>
      <c r="J64" s="22">
        <f>IF(OR(J63=プルダウンリスト!$B$3,別添６!J63=プルダウンリスト!$B$4),IF(OR(別添６!J65=プルダウンリスト!$D$4,別添６!J65=プルダウンリスト!$D$5),1,0),0)</f>
        <v>0</v>
      </c>
      <c r="K64" s="22">
        <f>IF(OR(K63=プルダウンリスト!$B$3,別添６!K63=プルダウンリスト!$B$4),IF(OR(別添６!K65=プルダウンリスト!$D$4,別添６!K65=プルダウンリスト!$D$5),1,0),0)</f>
        <v>1</v>
      </c>
      <c r="L64" s="22">
        <f>IF(OR(L63=プルダウンリスト!$B$3,別添６!L63=プルダウンリスト!$B$4),IF(OR(別添６!L65=プルダウンリスト!$D$4,別添６!L65=プルダウンリスト!$D$5),1,0),0)</f>
        <v>1</v>
      </c>
      <c r="M64" s="22">
        <f>IF(OR(M63=プルダウンリスト!$B$3,別添６!M63=プルダウンリスト!$B$4),IF(OR(別添６!M65=プルダウンリスト!$D$4,別添６!M65=プルダウンリスト!$D$5),1,0),0)</f>
        <v>0</v>
      </c>
      <c r="N64" s="22">
        <f>IF(OR(N63=プルダウンリスト!$B$3,別添６!N63=プルダウンリスト!$B$4),IF(OR(別添６!N65=プルダウンリスト!$D$4,別添６!N65=プルダウンリスト!$D$5),1,0),0)</f>
        <v>0</v>
      </c>
      <c r="O64" s="22">
        <f>IF(OR(O63=プルダウンリスト!$B$3,別添６!O63=プルダウンリスト!$B$4),IF(OR(別添６!O65=プルダウンリスト!$D$4,別添６!O65=プルダウンリスト!$D$5),1,0),0)</f>
        <v>1</v>
      </c>
      <c r="P64" s="22">
        <f>IF(OR(P63=プルダウンリスト!$B$3,別添６!P63=プルダウンリスト!$B$4),IF(OR(別添６!P65=プルダウンリスト!$D$4,別添６!P65=プルダウンリスト!$D$5),1,0),0)</f>
        <v>0</v>
      </c>
      <c r="Q64" s="22">
        <f>IF(OR(Q63=プルダウンリスト!$B$3,別添６!Q63=プルダウンリスト!$B$4),IF(OR(別添６!Q65=プルダウンリスト!$D$4,別添６!Q65=プルダウンリスト!$D$5),1,0),0)</f>
        <v>1</v>
      </c>
      <c r="R64" s="22">
        <f>IF(OR(R63=プルダウンリスト!$B$3,別添６!R63=プルダウンリスト!$B$4),IF(OR(別添６!R65=プルダウンリスト!$D$4,別添６!R65=プルダウンリスト!$D$5),1,0),0)</f>
        <v>1</v>
      </c>
      <c r="S64" s="22">
        <f>IF(OR(S63=プルダウンリスト!$B$3,別添６!S63=プルダウンリスト!$B$4),IF(OR(別添６!S65=プルダウンリスト!$D$4,別添６!S65=プルダウンリスト!$D$5),1,0),0)</f>
        <v>1</v>
      </c>
      <c r="T64" s="22">
        <f>IF(OR(T63=プルダウンリスト!$B$3,別添６!T63=プルダウンリスト!$B$4),IF(OR(別添６!T65=プルダウンリスト!$D$4,別添６!T65=プルダウンリスト!$D$5),1,0),0)</f>
        <v>0</v>
      </c>
      <c r="U64" s="22">
        <f>IF(OR(U63=プルダウンリスト!$B$3,別添６!U63=プルダウンリスト!$B$4),IF(OR(別添６!U65=プルダウンリスト!$D$4,別添６!U65=プルダウンリスト!$D$5),1,0),0)</f>
        <v>0</v>
      </c>
      <c r="V64" s="22">
        <f>IF(OR(V63=プルダウンリスト!$B$3,別添６!V63=プルダウンリスト!$B$4),IF(OR(別添６!V65=プルダウンリスト!$D$4,別添６!V65=プルダウンリスト!$D$5),1,0),0)</f>
        <v>0</v>
      </c>
      <c r="W64" s="22">
        <f>IF(OR(W63=プルダウンリスト!$B$3,別添６!W63=プルダウンリスト!$B$4),IF(OR(別添６!W65=プルダウンリスト!$D$4,別添６!W65=プルダウンリスト!$D$5),1,0),0)</f>
        <v>0</v>
      </c>
      <c r="X64" s="22">
        <f>IF(OR(X63=プルダウンリスト!$B$3,別添６!X63=プルダウンリスト!$B$4),IF(OR(別添６!X65=プルダウンリスト!$D$4,別添６!X65=プルダウンリスト!$D$5),1,0),0)</f>
        <v>0</v>
      </c>
      <c r="Y64" s="22">
        <f>IF(OR(Y63=プルダウンリスト!$B$3,別添６!Y63=プルダウンリスト!$B$4),IF(OR(別添６!Y65=プルダウンリスト!$D$4,別添６!Y65=プルダウンリスト!$D$5),1,0),0)</f>
        <v>1</v>
      </c>
      <c r="Z64" s="22">
        <f>IF(OR(Z63=プルダウンリスト!$B$3,別添６!Z63=プルダウンリスト!$B$4),IF(OR(別添６!Z65=プルダウンリスト!$D$4,別添６!Z65=プルダウンリスト!$D$5),1,0),0)</f>
        <v>1</v>
      </c>
      <c r="AA64" s="22">
        <f>IF(OR(AA63=プルダウンリスト!$B$3,別添６!AA63=プルダウンリスト!$B$4),IF(OR(別添６!AA65=プルダウンリスト!$D$4,別添６!AA65=プルダウンリスト!$D$5),1,0),0)</f>
        <v>0</v>
      </c>
      <c r="AB64" s="22">
        <f>IF(OR(AB63=プルダウンリスト!$B$3,別添６!AB63=プルダウンリスト!$B$4),IF(OR(別添６!AB65=プルダウンリスト!$D$4,別添６!AB65=プルダウンリスト!$D$5),1,0),0)</f>
        <v>0</v>
      </c>
      <c r="AC64" s="22">
        <f>IF(OR(AC63=プルダウンリスト!$B$3,別添６!AC63=プルダウンリスト!$B$4),IF(OR(別添６!AC65=プルダウンリスト!$D$4,別添６!AC65=プルダウンリスト!$D$5),1,0),0)</f>
        <v>1</v>
      </c>
      <c r="AD64" s="22">
        <f>IF(OR(AD63=プルダウンリスト!$B$3,別添６!AD63=プルダウンリスト!$B$4),IF(OR(別添６!AD65=プルダウンリスト!$D$4,別添６!AD65=プルダウンリスト!$D$5),1,0),0)</f>
        <v>0</v>
      </c>
      <c r="AE64" s="22">
        <f>IF(OR(AE63=プルダウンリスト!$B$3,別添６!AE63=プルダウンリスト!$B$4),IF(OR(別添６!AE65=プルダウンリスト!$D$4,別添６!AE65=プルダウンリスト!$D$5),1,0),0)</f>
        <v>0</v>
      </c>
      <c r="AF64" s="22">
        <f>IF(OR(AF63=プルダウンリスト!$B$3,別添６!AF63=プルダウンリスト!$B$4),IF(OR(別添６!AF65=プルダウンリスト!$D$4,別添６!AF65=プルダウンリスト!$D$5),1,0),0)</f>
        <v>1</v>
      </c>
      <c r="AG64" s="22">
        <f>IF(OR(AG63=プルダウンリスト!$B$3,別添６!AG63=プルダウンリスト!$B$4),IF(OR(別添６!AG65=プルダウンリスト!$D$4,別添６!AG65=プルダウンリスト!$D$5),1,0),0)</f>
        <v>1</v>
      </c>
      <c r="AH64" s="22">
        <f>IF(OR(AH63=プルダウンリスト!$B$3,別添６!AH63=プルダウンリスト!$B$4),IF(OR(別添６!AH65=プルダウンリスト!$D$4,別添６!AH65=プルダウンリスト!$D$5),1,0),0)</f>
        <v>0</v>
      </c>
      <c r="AI64" s="22"/>
      <c r="AJ64" s="22"/>
      <c r="AK64" s="40"/>
      <c r="AL64" s="27"/>
      <c r="AM64" s="18"/>
      <c r="AN64" s="18"/>
      <c r="AO64" s="18"/>
      <c r="AP64" s="18"/>
      <c r="AQ64" s="19"/>
    </row>
    <row r="65" spans="1:43" ht="19.5" thickBot="1" x14ac:dyDescent="0.45">
      <c r="A65" s="87"/>
      <c r="B65" s="88"/>
      <c r="C65" s="89"/>
      <c r="D65" s="101" t="s">
        <v>19</v>
      </c>
      <c r="E65" s="102"/>
      <c r="F65" s="103"/>
      <c r="G65" s="41" t="s">
        <v>25</v>
      </c>
      <c r="H65" s="26" t="s">
        <v>25</v>
      </c>
      <c r="I65" s="26" t="s">
        <v>25</v>
      </c>
      <c r="J65" s="26" t="s">
        <v>25</v>
      </c>
      <c r="K65" s="26" t="s">
        <v>30</v>
      </c>
      <c r="L65" s="26" t="s">
        <v>30</v>
      </c>
      <c r="M65" s="26" t="s">
        <v>25</v>
      </c>
      <c r="N65" s="26" t="s">
        <v>25</v>
      </c>
      <c r="O65" s="26" t="s">
        <v>35</v>
      </c>
      <c r="P65" s="26" t="s">
        <v>25</v>
      </c>
      <c r="Q65" s="26" t="s">
        <v>30</v>
      </c>
      <c r="R65" s="26" t="s">
        <v>30</v>
      </c>
      <c r="S65" s="26" t="s">
        <v>30</v>
      </c>
      <c r="T65" s="26" t="s">
        <v>25</v>
      </c>
      <c r="U65" s="26" t="s">
        <v>25</v>
      </c>
      <c r="V65" s="26" t="s">
        <v>25</v>
      </c>
      <c r="W65" s="26" t="s">
        <v>25</v>
      </c>
      <c r="X65" s="26" t="s">
        <v>25</v>
      </c>
      <c r="Y65" s="26" t="s">
        <v>30</v>
      </c>
      <c r="Z65" s="26" t="s">
        <v>30</v>
      </c>
      <c r="AA65" s="26" t="s">
        <v>25</v>
      </c>
      <c r="AB65" s="26" t="s">
        <v>25</v>
      </c>
      <c r="AC65" s="26" t="s">
        <v>30</v>
      </c>
      <c r="AD65" s="26" t="s">
        <v>25</v>
      </c>
      <c r="AE65" s="26" t="s">
        <v>25</v>
      </c>
      <c r="AF65" s="26" t="s">
        <v>30</v>
      </c>
      <c r="AG65" s="26" t="s">
        <v>30</v>
      </c>
      <c r="AH65" s="26" t="s">
        <v>25</v>
      </c>
      <c r="AI65" s="26"/>
      <c r="AJ65" s="26"/>
      <c r="AK65" s="42"/>
      <c r="AL65" s="121" t="s">
        <v>50</v>
      </c>
      <c r="AM65" s="108"/>
      <c r="AN65" s="108"/>
      <c r="AO65" s="108"/>
      <c r="AP65" s="109">
        <f>SUM(G64:AK64)</f>
        <v>11</v>
      </c>
      <c r="AQ65" s="110"/>
    </row>
    <row r="66" spans="1:43" x14ac:dyDescent="0.4">
      <c r="A66" s="81" t="s">
        <v>69</v>
      </c>
      <c r="B66" s="82"/>
      <c r="C66" s="83"/>
      <c r="D66" s="90" t="s">
        <v>16</v>
      </c>
      <c r="E66" s="91"/>
      <c r="F66" s="92"/>
      <c r="G66" s="37">
        <v>1</v>
      </c>
      <c r="H66" s="24">
        <v>2</v>
      </c>
      <c r="I66" s="24">
        <v>3</v>
      </c>
      <c r="J66" s="24">
        <v>4</v>
      </c>
      <c r="K66" s="57">
        <v>5</v>
      </c>
      <c r="L66" s="57">
        <v>6</v>
      </c>
      <c r="M66" s="24">
        <v>7</v>
      </c>
      <c r="N66" s="24">
        <v>8</v>
      </c>
      <c r="O66" s="24">
        <v>9</v>
      </c>
      <c r="P66" s="24">
        <v>10</v>
      </c>
      <c r="Q66" s="24">
        <v>11</v>
      </c>
      <c r="R66" s="57">
        <v>12</v>
      </c>
      <c r="S66" s="57">
        <v>13</v>
      </c>
      <c r="T66" s="24">
        <v>14</v>
      </c>
      <c r="U66" s="24">
        <v>15</v>
      </c>
      <c r="V66" s="24">
        <v>16</v>
      </c>
      <c r="W66" s="24">
        <v>17</v>
      </c>
      <c r="X66" s="24">
        <v>18</v>
      </c>
      <c r="Y66" s="57">
        <v>19</v>
      </c>
      <c r="Z66" s="57">
        <v>20</v>
      </c>
      <c r="AA66" s="57">
        <v>21</v>
      </c>
      <c r="AB66" s="24">
        <v>22</v>
      </c>
      <c r="AC66" s="24">
        <v>23</v>
      </c>
      <c r="AD66" s="24">
        <v>24</v>
      </c>
      <c r="AE66" s="24">
        <v>25</v>
      </c>
      <c r="AF66" s="57">
        <v>26</v>
      </c>
      <c r="AG66" s="57">
        <v>27</v>
      </c>
      <c r="AH66" s="24">
        <v>28</v>
      </c>
      <c r="AI66" s="24">
        <v>29</v>
      </c>
      <c r="AJ66" s="24">
        <v>30</v>
      </c>
      <c r="AK66" s="38">
        <v>31</v>
      </c>
      <c r="AL66" s="119" t="s">
        <v>51</v>
      </c>
      <c r="AM66" s="117"/>
      <c r="AN66" s="117"/>
      <c r="AO66" s="117"/>
      <c r="AP66" s="117"/>
      <c r="AQ66" s="118"/>
    </row>
    <row r="67" spans="1:43" x14ac:dyDescent="0.4">
      <c r="A67" s="84"/>
      <c r="B67" s="85"/>
      <c r="C67" s="86"/>
      <c r="D67" s="98" t="s">
        <v>17</v>
      </c>
      <c r="E67" s="99"/>
      <c r="F67" s="100"/>
      <c r="G67" s="22" t="s">
        <v>32</v>
      </c>
      <c r="H67" s="22" t="s">
        <v>37</v>
      </c>
      <c r="I67" s="22" t="s">
        <v>40</v>
      </c>
      <c r="J67" s="22" t="s">
        <v>43</v>
      </c>
      <c r="K67" s="50" t="s">
        <v>46</v>
      </c>
      <c r="L67" s="50" t="s">
        <v>8</v>
      </c>
      <c r="M67" s="22" t="s">
        <v>27</v>
      </c>
      <c r="N67" s="22" t="s">
        <v>32</v>
      </c>
      <c r="O67" s="22" t="s">
        <v>37</v>
      </c>
      <c r="P67" s="22" t="s">
        <v>40</v>
      </c>
      <c r="Q67" s="22" t="s">
        <v>43</v>
      </c>
      <c r="R67" s="50" t="s">
        <v>46</v>
      </c>
      <c r="S67" s="50" t="s">
        <v>8</v>
      </c>
      <c r="T67" s="22" t="s">
        <v>27</v>
      </c>
      <c r="U67" s="22" t="s">
        <v>32</v>
      </c>
      <c r="V67" s="22" t="s">
        <v>37</v>
      </c>
      <c r="W67" s="22" t="s">
        <v>40</v>
      </c>
      <c r="X67" s="22" t="s">
        <v>43</v>
      </c>
      <c r="Y67" s="50" t="s">
        <v>46</v>
      </c>
      <c r="Z67" s="50" t="s">
        <v>8</v>
      </c>
      <c r="AA67" s="50" t="s">
        <v>27</v>
      </c>
      <c r="AB67" s="22" t="s">
        <v>32</v>
      </c>
      <c r="AC67" s="22" t="s">
        <v>37</v>
      </c>
      <c r="AD67" s="22" t="s">
        <v>40</v>
      </c>
      <c r="AE67" s="22" t="s">
        <v>43</v>
      </c>
      <c r="AF67" s="50" t="s">
        <v>46</v>
      </c>
      <c r="AG67" s="50" t="s">
        <v>8</v>
      </c>
      <c r="AH67" s="22" t="s">
        <v>27</v>
      </c>
      <c r="AI67" s="22" t="s">
        <v>32</v>
      </c>
      <c r="AJ67" s="40" t="s">
        <v>37</v>
      </c>
      <c r="AK67" s="40" t="s">
        <v>40</v>
      </c>
      <c r="AL67" s="120"/>
      <c r="AM67" s="96"/>
      <c r="AN67" s="96"/>
      <c r="AO67" s="96"/>
      <c r="AP67" s="96"/>
      <c r="AQ67" s="97"/>
    </row>
    <row r="68" spans="1:43" x14ac:dyDescent="0.4">
      <c r="A68" s="84"/>
      <c r="B68" s="85"/>
      <c r="C68" s="86"/>
      <c r="D68" s="98" t="s">
        <v>18</v>
      </c>
      <c r="E68" s="99"/>
      <c r="F68" s="100"/>
      <c r="G68" s="39" t="s">
        <v>23</v>
      </c>
      <c r="H68" s="22" t="s">
        <v>23</v>
      </c>
      <c r="I68" s="22" t="s">
        <v>23</v>
      </c>
      <c r="J68" s="22" t="s">
        <v>23</v>
      </c>
      <c r="K68" s="22" t="s">
        <v>23</v>
      </c>
      <c r="L68" s="22" t="s">
        <v>23</v>
      </c>
      <c r="M68" s="22" t="s">
        <v>23</v>
      </c>
      <c r="N68" s="22" t="s">
        <v>23</v>
      </c>
      <c r="O68" s="22" t="s">
        <v>23</v>
      </c>
      <c r="P68" s="22" t="s">
        <v>23</v>
      </c>
      <c r="Q68" s="22" t="s">
        <v>23</v>
      </c>
      <c r="R68" s="22" t="s">
        <v>23</v>
      </c>
      <c r="S68" s="22" t="s">
        <v>23</v>
      </c>
      <c r="T68" s="22" t="s">
        <v>23</v>
      </c>
      <c r="U68" s="22" t="s">
        <v>23</v>
      </c>
      <c r="V68" s="22" t="s">
        <v>23</v>
      </c>
      <c r="W68" s="22" t="s">
        <v>23</v>
      </c>
      <c r="X68" s="22" t="s">
        <v>23</v>
      </c>
      <c r="Y68" s="22" t="s">
        <v>23</v>
      </c>
      <c r="Z68" s="22" t="s">
        <v>23</v>
      </c>
      <c r="AA68" s="22" t="s">
        <v>23</v>
      </c>
      <c r="AB68" s="22" t="s">
        <v>23</v>
      </c>
      <c r="AC68" s="22" t="s">
        <v>23</v>
      </c>
      <c r="AD68" s="22" t="s">
        <v>23</v>
      </c>
      <c r="AE68" s="22" t="s">
        <v>23</v>
      </c>
      <c r="AF68" s="22" t="s">
        <v>23</v>
      </c>
      <c r="AG68" s="22" t="s">
        <v>23</v>
      </c>
      <c r="AH68" s="22" t="s">
        <v>23</v>
      </c>
      <c r="AI68" s="22" t="s">
        <v>23</v>
      </c>
      <c r="AJ68" s="22" t="s">
        <v>23</v>
      </c>
      <c r="AK68" s="40" t="s">
        <v>23</v>
      </c>
      <c r="AL68" s="121" t="s">
        <v>49</v>
      </c>
      <c r="AM68" s="108"/>
      <c r="AN68" s="108"/>
      <c r="AO68" s="108"/>
      <c r="AP68" s="109">
        <f>COUNTIF(G68:AK68,プルダウンリスト!$B$3)+COUNTIF(別添６!G68:AK68,プルダウンリスト!$B$4)</f>
        <v>31</v>
      </c>
      <c r="AQ68" s="110"/>
    </row>
    <row r="69" spans="1:43" ht="15.75" hidden="1" customHeight="1" x14ac:dyDescent="0.4">
      <c r="A69" s="84"/>
      <c r="B69" s="85"/>
      <c r="C69" s="86"/>
      <c r="D69" s="104" t="s">
        <v>52</v>
      </c>
      <c r="E69" s="105"/>
      <c r="F69" s="106"/>
      <c r="G69" s="32">
        <f>IF(OR(G68=プルダウンリスト!$B$3,別添６!G68=プルダウンリスト!$B$4),IF(OR(別添６!G70=プルダウンリスト!$D$4,別添６!G70=プルダウンリスト!$D$5),1,0),0)</f>
        <v>0</v>
      </c>
      <c r="H69" s="22">
        <f>IF(OR(H68=プルダウンリスト!$B$3,別添６!H68=プルダウンリスト!$B$4),IF(OR(別添６!H70=プルダウンリスト!$D$4,別添６!H70=プルダウンリスト!$D$5),1,0),0)</f>
        <v>0</v>
      </c>
      <c r="I69" s="21">
        <f>IF(OR(I68=プルダウンリスト!$B$3,別添６!I68=プルダウンリスト!$B$4),IF(OR(別添６!I70=プルダウンリスト!$D$4,別添６!I70=プルダウンリスト!$D$5),1,0),0)</f>
        <v>0</v>
      </c>
      <c r="J69" s="22">
        <f>IF(OR(J68=プルダウンリスト!$B$3,別添６!J68=プルダウンリスト!$B$4),IF(OR(別添６!J70=プルダウンリスト!$D$4,別添６!J70=プルダウンリスト!$D$5),1,0),0)</f>
        <v>0</v>
      </c>
      <c r="K69" s="22">
        <f>IF(OR(K68=プルダウンリスト!$B$3,別添６!K68=プルダウンリスト!$B$4),IF(OR(別添６!K70=プルダウンリスト!$D$4,別添６!K70=プルダウンリスト!$D$5),1,0),0)</f>
        <v>1</v>
      </c>
      <c r="L69" s="22">
        <f>IF(OR(L68=プルダウンリスト!$B$3,別添６!L68=プルダウンリスト!$B$4),IF(OR(別添６!L70=プルダウンリスト!$D$4,別添６!L70=プルダウンリスト!$D$5),1,0),0)</f>
        <v>1</v>
      </c>
      <c r="M69" s="22">
        <f>IF(OR(M68=プルダウンリスト!$B$3,別添６!M68=プルダウンリスト!$B$4),IF(OR(別添６!M70=プルダウンリスト!$D$4,別添６!M70=プルダウンリスト!$D$5),1,0),0)</f>
        <v>0</v>
      </c>
      <c r="N69" s="22">
        <f>IF(OR(N68=プルダウンリスト!$B$3,別添６!N68=プルダウンリスト!$B$4),IF(OR(別添６!N70=プルダウンリスト!$D$4,別添６!N70=プルダウンリスト!$D$5),1,0),0)</f>
        <v>0</v>
      </c>
      <c r="O69" s="22">
        <f>IF(OR(O68=プルダウンリスト!$B$3,別添６!O68=プルダウンリスト!$B$4),IF(OR(別添６!O70=プルダウンリスト!$D$4,別添６!O70=プルダウンリスト!$D$5),1,0),0)</f>
        <v>0</v>
      </c>
      <c r="P69" s="22">
        <f>IF(OR(P68=プルダウンリスト!$B$3,別添６!P68=プルダウンリスト!$B$4),IF(OR(別添６!P70=プルダウンリスト!$D$4,別添６!P70=プルダウンリスト!$D$5),1,0),0)</f>
        <v>0</v>
      </c>
      <c r="Q69" s="22">
        <f>IF(OR(Q68=プルダウンリスト!$B$3,別添６!Q68=プルダウンリスト!$B$4),IF(OR(別添６!Q70=プルダウンリスト!$D$4,別添６!Q70=プルダウンリスト!$D$5),1,0),0)</f>
        <v>1</v>
      </c>
      <c r="R69" s="22">
        <f>IF(OR(R68=プルダウンリスト!$B$3,別添６!R68=プルダウンリスト!$B$4),IF(OR(別添６!R70=プルダウンリスト!$D$4,別添６!R70=プルダウンリスト!$D$5),1,0),0)</f>
        <v>1</v>
      </c>
      <c r="S69" s="22">
        <f>IF(OR(S68=プルダウンリスト!$B$3,別添６!S68=プルダウンリスト!$B$4),IF(OR(別添６!S70=プルダウンリスト!$D$4,別添６!S70=プルダウンリスト!$D$5),1,0),0)</f>
        <v>1</v>
      </c>
      <c r="T69" s="22">
        <f>IF(OR(T68=プルダウンリスト!$B$3,別添６!T68=プルダウンリスト!$B$4),IF(OR(別添６!T70=プルダウンリスト!$D$4,別添６!T70=プルダウンリスト!$D$5),1,0),0)</f>
        <v>0</v>
      </c>
      <c r="U69" s="22">
        <f>IF(OR(U68=プルダウンリスト!$B$3,別添６!U68=プルダウンリスト!$B$4),IF(OR(別添６!U70=プルダウンリスト!$D$4,別添６!U70=プルダウンリスト!$D$5),1,0),0)</f>
        <v>0</v>
      </c>
      <c r="V69" s="22">
        <f>IF(OR(V68=プルダウンリスト!$B$3,別添６!V68=プルダウンリスト!$B$4),IF(OR(別添６!V70=プルダウンリスト!$D$4,別添６!V70=プルダウンリスト!$D$5),1,0),0)</f>
        <v>0</v>
      </c>
      <c r="W69" s="22">
        <f>IF(OR(W68=プルダウンリスト!$B$3,別添６!W68=プルダウンリスト!$B$4),IF(OR(別添６!W70=プルダウンリスト!$D$4,別添６!W70=プルダウンリスト!$D$5),1,0),0)</f>
        <v>0</v>
      </c>
      <c r="X69" s="22">
        <f>IF(OR(X68=プルダウンリスト!$B$3,別添６!X68=プルダウンリスト!$B$4),IF(OR(別添６!X70=プルダウンリスト!$D$4,別添６!X70=プルダウンリスト!$D$5),1,0),0)</f>
        <v>0</v>
      </c>
      <c r="Y69" s="22">
        <f>IF(OR(Y68=プルダウンリスト!$B$3,別添６!Y68=プルダウンリスト!$B$4),IF(OR(別添６!Y70=プルダウンリスト!$D$4,別添６!Y70=プルダウンリスト!$D$5),1,0),0)</f>
        <v>1</v>
      </c>
      <c r="Z69" s="22">
        <f>IF(OR(Z68=プルダウンリスト!$B$3,別添６!Z68=プルダウンリスト!$B$4),IF(OR(別添６!Z70=プルダウンリスト!$D$4,別添６!Z70=プルダウンリスト!$D$5),1,0),0)</f>
        <v>1</v>
      </c>
      <c r="AA69" s="22">
        <f>IF(OR(AA68=プルダウンリスト!$B$3,別添６!AA68=プルダウンリスト!$B$4),IF(OR(別添６!AA70=プルダウンリスト!$D$4,別添６!AA70=プルダウンリスト!$D$5),1,0),0)</f>
        <v>1</v>
      </c>
      <c r="AB69" s="22">
        <f>IF(OR(AB68=プルダウンリスト!$B$3,別添６!AB68=プルダウンリスト!$B$4),IF(OR(別添６!AB70=プルダウンリスト!$D$4,別添６!AB70=プルダウンリスト!$D$5),1,0),0)</f>
        <v>0</v>
      </c>
      <c r="AC69" s="22">
        <f>IF(OR(AC68=プルダウンリスト!$B$3,別添６!AC68=プルダウンリスト!$B$4),IF(OR(別添６!AC70=プルダウンリスト!$D$4,別添６!AC70=プルダウンリスト!$D$5),1,0),0)</f>
        <v>0</v>
      </c>
      <c r="AD69" s="22">
        <f>IF(OR(AD68=プルダウンリスト!$B$3,別添６!AD68=プルダウンリスト!$B$4),IF(OR(別添６!AD70=プルダウンリスト!$D$4,別添６!AD70=プルダウンリスト!$D$5),1,0),0)</f>
        <v>0</v>
      </c>
      <c r="AE69" s="22">
        <f>IF(OR(AE68=プルダウンリスト!$B$3,別添６!AE68=プルダウンリスト!$B$4),IF(OR(別添６!AE70=プルダウンリスト!$D$4,別添６!AE70=プルダウンリスト!$D$5),1,0),0)</f>
        <v>0</v>
      </c>
      <c r="AF69" s="22">
        <f>IF(OR(AF68=プルダウンリスト!$B$3,別添６!AF68=プルダウンリスト!$B$4),IF(OR(別添６!AF70=プルダウンリスト!$D$4,別添６!AF70=プルダウンリスト!$D$5),1,0),0)</f>
        <v>1</v>
      </c>
      <c r="AG69" s="22">
        <f>IF(OR(AG68=プルダウンリスト!$B$3,別添６!AG68=プルダウンリスト!$B$4),IF(OR(別添６!AG70=プルダウンリスト!$D$4,別添６!AG70=プルダウンリスト!$D$5),1,0),0)</f>
        <v>1</v>
      </c>
      <c r="AH69" s="22">
        <f>IF(OR(AH68=プルダウンリスト!$B$3,別添６!AH68=プルダウンリスト!$B$4),IF(OR(別添６!AH70=プルダウンリスト!$D$4,別添６!AH70=プルダウンリスト!$D$5),1,0),0)</f>
        <v>0</v>
      </c>
      <c r="AI69" s="22">
        <f>IF(OR(AI68=プルダウンリスト!$B$3,別添６!AI68=プルダウンリスト!$B$4),IF(OR(別添６!AI70=プルダウンリスト!$D$4,別添６!AI70=プルダウンリスト!$D$5),1,0),0)</f>
        <v>0</v>
      </c>
      <c r="AJ69" s="22">
        <f>IF(OR(AJ68=プルダウンリスト!$B$3,別添６!AJ68=プルダウンリスト!$B$4),IF(OR(別添６!AJ70=プルダウンリスト!$D$4,別添６!AJ70=プルダウンリスト!$D$5),1,0),0)</f>
        <v>0</v>
      </c>
      <c r="AK69" s="40">
        <f>IF(OR(AK68=プルダウンリスト!$B$3,別添６!AK68=プルダウンリスト!$B$4),IF(OR(別添６!AK70=プルダウンリスト!$D$4,別添６!AK70=プルダウンリスト!$D$5),1,0),0)</f>
        <v>0</v>
      </c>
      <c r="AL69" s="27"/>
      <c r="AM69" s="18"/>
      <c r="AN69" s="18"/>
      <c r="AO69" s="18"/>
      <c r="AP69" s="18"/>
      <c r="AQ69" s="19"/>
    </row>
    <row r="70" spans="1:43" ht="19.5" thickBot="1" x14ac:dyDescent="0.45">
      <c r="A70" s="87"/>
      <c r="B70" s="88"/>
      <c r="C70" s="89"/>
      <c r="D70" s="101" t="s">
        <v>19</v>
      </c>
      <c r="E70" s="102"/>
      <c r="F70" s="103"/>
      <c r="G70" s="41" t="s">
        <v>25</v>
      </c>
      <c r="H70" s="26" t="s">
        <v>25</v>
      </c>
      <c r="I70" s="26" t="s">
        <v>25</v>
      </c>
      <c r="J70" s="26" t="s">
        <v>25</v>
      </c>
      <c r="K70" s="26" t="s">
        <v>30</v>
      </c>
      <c r="L70" s="26" t="s">
        <v>30</v>
      </c>
      <c r="M70" s="26" t="s">
        <v>25</v>
      </c>
      <c r="N70" s="26" t="s">
        <v>25</v>
      </c>
      <c r="O70" s="26" t="s">
        <v>25</v>
      </c>
      <c r="P70" s="26" t="s">
        <v>25</v>
      </c>
      <c r="Q70" s="26" t="s">
        <v>35</v>
      </c>
      <c r="R70" s="26" t="s">
        <v>30</v>
      </c>
      <c r="S70" s="26" t="s">
        <v>30</v>
      </c>
      <c r="T70" s="26" t="s">
        <v>25</v>
      </c>
      <c r="U70" s="26" t="s">
        <v>25</v>
      </c>
      <c r="V70" s="26" t="s">
        <v>25</v>
      </c>
      <c r="W70" s="26" t="s">
        <v>25</v>
      </c>
      <c r="X70" s="26" t="s">
        <v>25</v>
      </c>
      <c r="Y70" s="26" t="s">
        <v>30</v>
      </c>
      <c r="Z70" s="26" t="s">
        <v>30</v>
      </c>
      <c r="AA70" s="26" t="s">
        <v>30</v>
      </c>
      <c r="AB70" s="26" t="s">
        <v>25</v>
      </c>
      <c r="AC70" s="26" t="s">
        <v>25</v>
      </c>
      <c r="AD70" s="26" t="s">
        <v>25</v>
      </c>
      <c r="AE70" s="26" t="s">
        <v>25</v>
      </c>
      <c r="AF70" s="26" t="s">
        <v>30</v>
      </c>
      <c r="AG70" s="26" t="s">
        <v>30</v>
      </c>
      <c r="AH70" s="26" t="s">
        <v>25</v>
      </c>
      <c r="AI70" s="26" t="s">
        <v>25</v>
      </c>
      <c r="AJ70" s="26" t="s">
        <v>25</v>
      </c>
      <c r="AK70" s="42" t="s">
        <v>25</v>
      </c>
      <c r="AL70" s="122" t="s">
        <v>50</v>
      </c>
      <c r="AM70" s="112"/>
      <c r="AN70" s="112"/>
      <c r="AO70" s="112"/>
      <c r="AP70" s="113">
        <f>SUM(G69:AK69)</f>
        <v>10</v>
      </c>
      <c r="AQ70" s="114"/>
    </row>
    <row r="71" spans="1:43" x14ac:dyDescent="0.4">
      <c r="A71" s="36" t="s">
        <v>53</v>
      </c>
    </row>
  </sheetData>
  <mergeCells count="137">
    <mergeCell ref="D70:F70"/>
    <mergeCell ref="AL70:AO70"/>
    <mergeCell ref="AP70:AQ70"/>
    <mergeCell ref="D65:F65"/>
    <mergeCell ref="AL65:AO65"/>
    <mergeCell ref="AP65:AQ65"/>
    <mergeCell ref="A66:C70"/>
    <mergeCell ref="D66:F66"/>
    <mergeCell ref="AL66:AQ67"/>
    <mergeCell ref="D67:F67"/>
    <mergeCell ref="D68:F68"/>
    <mergeCell ref="AL68:AO68"/>
    <mergeCell ref="AP68:AQ68"/>
    <mergeCell ref="A61:C65"/>
    <mergeCell ref="D61:F61"/>
    <mergeCell ref="AL61:AQ62"/>
    <mergeCell ref="D62:F62"/>
    <mergeCell ref="D63:F63"/>
    <mergeCell ref="AL63:AO63"/>
    <mergeCell ref="AP63:AQ63"/>
    <mergeCell ref="D64:F64"/>
    <mergeCell ref="D69:F69"/>
    <mergeCell ref="AP55:AQ55"/>
    <mergeCell ref="A56:C60"/>
    <mergeCell ref="D56:F56"/>
    <mergeCell ref="AL56:AQ57"/>
    <mergeCell ref="D57:F57"/>
    <mergeCell ref="D58:F58"/>
    <mergeCell ref="AL58:AO58"/>
    <mergeCell ref="AP58:AQ58"/>
    <mergeCell ref="D59:F59"/>
    <mergeCell ref="D60:F60"/>
    <mergeCell ref="A51:C55"/>
    <mergeCell ref="D51:F51"/>
    <mergeCell ref="AL51:AQ52"/>
    <mergeCell ref="D52:F52"/>
    <mergeCell ref="D53:F53"/>
    <mergeCell ref="AL53:AO53"/>
    <mergeCell ref="AP53:AQ53"/>
    <mergeCell ref="D54:F54"/>
    <mergeCell ref="D55:F55"/>
    <mergeCell ref="AL55:AO55"/>
    <mergeCell ref="AL60:AO60"/>
    <mergeCell ref="AP60:AQ60"/>
    <mergeCell ref="D49:F49"/>
    <mergeCell ref="D50:F50"/>
    <mergeCell ref="AL50:AO50"/>
    <mergeCell ref="AP50:AQ50"/>
    <mergeCell ref="AP43:AQ43"/>
    <mergeCell ref="D44:F44"/>
    <mergeCell ref="D45:F45"/>
    <mergeCell ref="AL45:AO45"/>
    <mergeCell ref="AP45:AQ45"/>
    <mergeCell ref="A36:C40"/>
    <mergeCell ref="D36:F36"/>
    <mergeCell ref="AL36:AQ37"/>
    <mergeCell ref="D37:F37"/>
    <mergeCell ref="D38:F38"/>
    <mergeCell ref="AL38:AO38"/>
    <mergeCell ref="AP38:AQ38"/>
    <mergeCell ref="A46:C50"/>
    <mergeCell ref="D46:F46"/>
    <mergeCell ref="AL46:AQ47"/>
    <mergeCell ref="D47:F47"/>
    <mergeCell ref="D48:F48"/>
    <mergeCell ref="D39:F39"/>
    <mergeCell ref="D40:F40"/>
    <mergeCell ref="AL40:AO40"/>
    <mergeCell ref="AP40:AQ40"/>
    <mergeCell ref="A41:C45"/>
    <mergeCell ref="D41:F41"/>
    <mergeCell ref="AL41:AQ42"/>
    <mergeCell ref="D42:F42"/>
    <mergeCell ref="D43:F43"/>
    <mergeCell ref="AL43:AO43"/>
    <mergeCell ref="AL48:AO48"/>
    <mergeCell ref="AP48:AQ48"/>
    <mergeCell ref="AP30:AQ30"/>
    <mergeCell ref="A31:C35"/>
    <mergeCell ref="D31:F31"/>
    <mergeCell ref="AL31:AQ32"/>
    <mergeCell ref="D32:F32"/>
    <mergeCell ref="D33:F33"/>
    <mergeCell ref="AL33:AO33"/>
    <mergeCell ref="AP33:AQ33"/>
    <mergeCell ref="D34:F34"/>
    <mergeCell ref="D35:F35"/>
    <mergeCell ref="AL35:AO35"/>
    <mergeCell ref="AP35:AQ35"/>
    <mergeCell ref="AL15:AO15"/>
    <mergeCell ref="AP13:AQ13"/>
    <mergeCell ref="AP15:AQ15"/>
    <mergeCell ref="AP25:AQ25"/>
    <mergeCell ref="A26:C30"/>
    <mergeCell ref="D26:F26"/>
    <mergeCell ref="AL26:AQ27"/>
    <mergeCell ref="D27:F27"/>
    <mergeCell ref="D28:F28"/>
    <mergeCell ref="AL28:AO28"/>
    <mergeCell ref="AP28:AQ28"/>
    <mergeCell ref="D29:F29"/>
    <mergeCell ref="D30:F30"/>
    <mergeCell ref="A21:C25"/>
    <mergeCell ref="D21:F21"/>
    <mergeCell ref="AL21:AQ22"/>
    <mergeCell ref="D22:F22"/>
    <mergeCell ref="D23:F23"/>
    <mergeCell ref="AL23:AO23"/>
    <mergeCell ref="AP23:AQ23"/>
    <mergeCell ref="D24:F24"/>
    <mergeCell ref="D25:F25"/>
    <mergeCell ref="AL25:AO25"/>
    <mergeCell ref="AL30:AO30"/>
    <mergeCell ref="I4:J4"/>
    <mergeCell ref="I5:J5"/>
    <mergeCell ref="I8:J8"/>
    <mergeCell ref="I6:J6"/>
    <mergeCell ref="I7:J7"/>
    <mergeCell ref="A16:C20"/>
    <mergeCell ref="D16:F16"/>
    <mergeCell ref="AL16:AQ17"/>
    <mergeCell ref="D17:F17"/>
    <mergeCell ref="D18:F18"/>
    <mergeCell ref="A11:C15"/>
    <mergeCell ref="D11:F11"/>
    <mergeCell ref="D12:F12"/>
    <mergeCell ref="D15:F15"/>
    <mergeCell ref="D13:F13"/>
    <mergeCell ref="D14:F14"/>
    <mergeCell ref="AL18:AO18"/>
    <mergeCell ref="AP18:AQ18"/>
    <mergeCell ref="D19:F19"/>
    <mergeCell ref="D20:F20"/>
    <mergeCell ref="AL20:AO20"/>
    <mergeCell ref="AP20:AQ20"/>
    <mergeCell ref="AL11:AQ12"/>
    <mergeCell ref="AL13:AO13"/>
  </mergeCells>
  <phoneticPr fontId="3"/>
  <pageMargins left="0.25" right="0.25" top="0.75" bottom="0.75" header="0.3" footer="0.3"/>
  <pageSetup paperSize="8" scale="9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2" operator="equal" id="{AD069267-1BC2-45DC-9B69-589DBF3A6E57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33" operator="equal" id="{C76BA78E-7F61-4291-80B9-EC425112B749}">
            <xm:f>プルダウンリスト!$B$4</xm:f>
            <x14:dxf/>
          </x14:cfRule>
          <x14:cfRule type="cellIs" priority="336" operator="equal" id="{B75A4B19-60E3-4EFE-A1A4-A5DB1A545F86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cellIs" priority="329" operator="equal" id="{961F0186-2EFC-4CD8-8862-B59C462B1D80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30" operator="equal" id="{35032E3C-D535-45F6-B174-30427A741122}">
            <xm:f>プルダウンリスト!$B$4</xm:f>
            <x14:dxf/>
          </x14:cfRule>
          <x14:cfRule type="cellIs" priority="331" operator="equal" id="{538E7001-479E-4F2A-8A8F-013BC6EA81CA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J13:AK14</xm:sqref>
        </x14:conditionalFormatting>
        <x14:conditionalFormatting xmlns:xm="http://schemas.microsoft.com/office/excel/2006/main">
          <x14:cfRule type="cellIs" priority="327" operator="equal" id="{448E6B14-6714-4EC6-B44A-829C442CDCFE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28" operator="equal" id="{AEDFD41C-CA63-49B5-AC2D-3C0216BDB8C3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25" operator="equal" id="{1670EB36-E0A9-4192-9D0D-2CE8343EE6F8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26" operator="equal" id="{72C7F44A-2C47-4FED-AA0C-3BE180B47F8A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J15:AK15</xm:sqref>
        </x14:conditionalFormatting>
        <x14:conditionalFormatting xmlns:xm="http://schemas.microsoft.com/office/excel/2006/main">
          <x14:cfRule type="containsText" priority="321" operator="containsText" id="{D4EA5CE1-F6A1-4654-B951-C09847F49F05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】〈別添6〉（例）現場閉所報告書.xlsx]プルダウン'!#REF!,I14)))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322" operator="containsText" id="{26471777-1138-4541-940F-28FC4EEF0AD5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】〈別添6〉（例）現場閉所報告書.xlsx]プルダウン'!#REF!,I14)))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ellIs" priority="318" operator="equal" id="{F7251EF7-5B0F-4B64-AB8C-7DCDE840E238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19" operator="equal" id="{07381999-D009-469D-BFC1-EF2CDEF4BBE2}">
            <xm:f>プルダウンリスト!$B$4</xm:f>
            <x14:dxf/>
          </x14:cfRule>
          <x14:cfRule type="cellIs" priority="320" operator="equal" id="{23FB864E-101B-49C3-B338-5A792EE10324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15" operator="equal" id="{4B6870AD-96CB-413F-9044-7BB34333B7C2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16" operator="equal" id="{0C904483-97C3-4E99-9257-2766339046E5}">
            <xm:f>プルダウンリスト!$B$4</xm:f>
            <x14:dxf/>
          </x14:cfRule>
          <x14:cfRule type="cellIs" priority="317" operator="equal" id="{9E967443-120E-4670-8995-9A3024124783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J18:AK19</xm:sqref>
        </x14:conditionalFormatting>
        <x14:conditionalFormatting xmlns:xm="http://schemas.microsoft.com/office/excel/2006/main">
          <x14:cfRule type="cellIs" priority="313" operator="equal" id="{7E7CF7C1-1AE9-4DE7-967A-E068C21D198C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14" operator="equal" id="{7B028940-ED8A-4949-A445-A8B87A446A08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cellIs" priority="311" operator="equal" id="{4113BFB2-B71E-42C0-A426-F1201A151C10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12" operator="equal" id="{57181E67-289F-4753-BE7F-65D22E55EB69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J20:AK20</xm:sqref>
        </x14:conditionalFormatting>
        <x14:conditionalFormatting xmlns:xm="http://schemas.microsoft.com/office/excel/2006/main">
          <x14:cfRule type="containsText" priority="309" operator="containsText" id="{C7DF9F76-E108-4232-A06B-CB14F4E48435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】〈別添6〉（例）現場閉所報告書.xlsx]プルダウン'!#REF!,I19)))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310" operator="containsText" id="{B714F76C-A8D3-4343-BF6B-A590E08365C3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】〈別添6〉（例）現場閉所報告書.xlsx]プルダウン'!#REF!,I19)))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cellIs" priority="303" operator="equal" id="{CE170B1A-5020-4844-9AB6-7F31831EEBD4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04" operator="equal" id="{C875244D-89D6-4E93-9785-BA378BD58AE4}">
            <xm:f>プルダウンリスト!$B$4</xm:f>
            <x14:dxf/>
          </x14:cfRule>
          <x14:cfRule type="cellIs" priority="305" operator="equal" id="{9F176F68-3349-466E-B755-21FEF8D40CDD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J24:AK24 AK23</xm:sqref>
        </x14:conditionalFormatting>
        <x14:conditionalFormatting xmlns:xm="http://schemas.microsoft.com/office/excel/2006/main">
          <x14:cfRule type="cellIs" priority="301" operator="equal" id="{089756E5-D5D3-4460-AF7E-AFC6CF8BA9B3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02" operator="equal" id="{90D29990-26CC-4E27-AE5C-2DBCEF131BA5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cellIs" priority="299" operator="equal" id="{3B838E6B-BEE5-4734-B39B-37DD7C51F0F8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00" operator="equal" id="{5E919CDF-37AA-423B-AD5E-76E24DF5B2AC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J25:AK25</xm:sqref>
        </x14:conditionalFormatting>
        <x14:conditionalFormatting xmlns:xm="http://schemas.microsoft.com/office/excel/2006/main">
          <x14:cfRule type="containsText" priority="297" operator="containsText" id="{E271BAA1-4EF7-4A45-9384-F82C43064D42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】〈別添6〉（例）現場閉所報告書.xlsx]プルダウン'!#REF!,I24)))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98" operator="containsText" id="{661669DA-2AB2-4CCD-98AB-DA841396C0C4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】〈別添6〉（例）現場閉所報告書.xlsx]プルダウン'!#REF!,I24)))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1" operator="equal" id="{C1BF9C9F-4C35-4322-A59A-C4888A0FD0C0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92" operator="equal" id="{6CEB84AE-ED82-4140-BF9F-F27A9A0315D8}">
            <xm:f>プルダウンリスト!$B$4</xm:f>
            <x14:dxf/>
          </x14:cfRule>
          <x14:cfRule type="cellIs" priority="293" operator="equal" id="{F652AF2C-68A9-4EA8-90C1-870C5C6A8D98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J29:AK29</xm:sqref>
        </x14:conditionalFormatting>
        <x14:conditionalFormatting xmlns:xm="http://schemas.microsoft.com/office/excel/2006/main">
          <x14:cfRule type="cellIs" priority="289" operator="equal" id="{1A9C034C-5A56-46FB-B664-724FA89A3531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90" operator="equal" id="{BE19C162-0F16-44FF-97E9-BC3F33B1C503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87" operator="equal" id="{4F76B641-B31D-495F-8C7F-0F44FC1C8CA4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88" operator="equal" id="{64EE7541-D900-49FC-ABAC-4CEA2C5964A9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J30:AK30</xm:sqref>
        </x14:conditionalFormatting>
        <x14:conditionalFormatting xmlns:xm="http://schemas.microsoft.com/office/excel/2006/main">
          <x14:cfRule type="containsText" priority="285" operator="containsText" id="{41A0A2FE-F512-43A0-A0EA-B3EF7381753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】〈別添6〉（例）現場閉所報告書.xlsx]プルダウン'!#REF!,I29)))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86" operator="containsText" id="{2A865162-BECC-4994-A6E2-7FC611376DCA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】〈別添6〉（例）現場閉所報告書.xlsx]プルダウン'!#REF!,I29)))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cellIs" priority="282" operator="equal" id="{512EF4D2-CC69-4143-8DFF-008B4A2F5A77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83" operator="equal" id="{D8167BE1-1A67-48AA-A227-91C0B3A724D8}">
            <xm:f>プルダウンリスト!$B$4</xm:f>
            <x14:dxf/>
          </x14:cfRule>
          <x14:cfRule type="cellIs" priority="284" operator="equal" id="{EB7DA1F0-1729-4096-80B1-573AE6710AE1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79" operator="equal" id="{1EEE7498-B9AB-42C7-95E6-5F1A09A5D2CB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80" operator="equal" id="{EA9B88CF-008B-4BE5-9732-96584984217B}">
            <xm:f>プルダウンリスト!$B$4</xm:f>
            <x14:dxf/>
          </x14:cfRule>
          <x14:cfRule type="cellIs" priority="281" operator="equal" id="{E92A7504-4120-44A4-89AD-CAB807EEB9F4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J33:AK34</xm:sqref>
        </x14:conditionalFormatting>
        <x14:conditionalFormatting xmlns:xm="http://schemas.microsoft.com/office/excel/2006/main">
          <x14:cfRule type="cellIs" priority="277" operator="equal" id="{D4543474-45A8-41FE-91A6-98E9291FAFB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78" operator="equal" id="{08B7177C-C7BB-4540-82A0-D8B16696FED5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275" operator="equal" id="{F4966837-9318-4898-9B19-44C6B85F001E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76" operator="equal" id="{A272BB90-376C-4D97-8297-D97048FBF3CD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J35:AK35</xm:sqref>
        </x14:conditionalFormatting>
        <x14:conditionalFormatting xmlns:xm="http://schemas.microsoft.com/office/excel/2006/main">
          <x14:cfRule type="containsText" priority="273" operator="containsText" id="{0DD46DD0-AC8A-4DBE-8ED2-6545707F582E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】〈別添6〉（例）現場閉所報告書.xlsx]プルダウン'!#REF!,I34)))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74" operator="containsText" id="{ADDCF482-96FE-49E3-B412-1D8B2B1D0300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】〈別添6〉（例）現場閉所報告書.xlsx]プルダウン'!#REF!,I34)))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cellIs" priority="270" operator="equal" id="{A0B943E0-67E8-46D3-B4D3-BAC0931E696A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71" operator="equal" id="{0C3E8046-872D-454B-9CB9-920A0FE59A27}">
            <xm:f>プルダウンリスト!$B$4</xm:f>
            <x14:dxf/>
          </x14:cfRule>
          <x14:cfRule type="cellIs" priority="272" operator="equal" id="{2E80A78A-6DBE-4B75-BC1B-1F7F662F854D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cellIs" priority="267" operator="equal" id="{8C9F2595-BF5F-4271-A619-E7EF6155C0E9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68" operator="equal" id="{67C7E9DF-51F3-419D-A5CA-5FFFAED6FE87}">
            <xm:f>プルダウンリスト!$B$4</xm:f>
            <x14:dxf/>
          </x14:cfRule>
          <x14:cfRule type="cellIs" priority="269" operator="equal" id="{755F0726-C425-4736-AA32-87515180FAB8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J38:AK39</xm:sqref>
        </x14:conditionalFormatting>
        <x14:conditionalFormatting xmlns:xm="http://schemas.microsoft.com/office/excel/2006/main">
          <x14:cfRule type="cellIs" priority="265" operator="equal" id="{2E9F7954-5073-4BBF-8147-6FB5AA69D473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66" operator="equal" id="{FC6ACC58-0EEB-40D1-A61B-F53BCCAD9F12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cellIs" priority="263" operator="equal" id="{2867B2DE-A8ED-420C-B944-03B9BA44EBB0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64" operator="equal" id="{BA1B76D4-FA63-4867-A1BF-E6F80F74028E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J40:AK40</xm:sqref>
        </x14:conditionalFormatting>
        <x14:conditionalFormatting xmlns:xm="http://schemas.microsoft.com/office/excel/2006/main">
          <x14:cfRule type="containsText" priority="261" operator="containsText" id="{71866FFD-3534-4804-8490-C841402EA48F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】〈別添6〉（例）現場閉所報告書.xlsx]プルダウン'!#REF!,I39)))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62" operator="containsText" id="{2983B279-E560-495F-995E-9DD723815E44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】〈別添6〉（例）現場閉所報告書.xlsx]プルダウン'!#REF!,I39)))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ellIs" priority="258" operator="equal" id="{8405B616-9B4B-494C-B1E3-2A745868CE06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59" operator="equal" id="{B284440F-99A9-49BA-8B47-8D6BC2CC1388}">
            <xm:f>プルダウンリスト!$B$4</xm:f>
            <x14:dxf/>
          </x14:cfRule>
          <x14:cfRule type="cellIs" priority="260" operator="equal" id="{A6F86B7B-6D61-422C-87D2-0988EA82EC32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cellIs" priority="255" operator="equal" id="{873A7F07-E566-4A7A-B78F-227625128E33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56" operator="equal" id="{9DE121AA-5198-47F0-8226-268396CE67A4}">
            <xm:f>プルダウンリスト!$B$4</xm:f>
            <x14:dxf/>
          </x14:cfRule>
          <x14:cfRule type="cellIs" priority="257" operator="equal" id="{4A1B8202-5FB7-4710-9779-78D3F7DD6E23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J43:AK44</xm:sqref>
        </x14:conditionalFormatting>
        <x14:conditionalFormatting xmlns:xm="http://schemas.microsoft.com/office/excel/2006/main">
          <x14:cfRule type="cellIs" priority="253" operator="equal" id="{11941B8F-6882-4D8D-9E04-185E68784477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54" operator="equal" id="{E1969670-E8FD-442F-B538-88E51ADF81F2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51" operator="equal" id="{A2EA5B5E-C6D8-4CF9-8A19-75ED9BA3F594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52" operator="equal" id="{E811CB7E-757A-4B6C-9FC2-669F3B7FAD55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J45:AK45</xm:sqref>
        </x14:conditionalFormatting>
        <x14:conditionalFormatting xmlns:xm="http://schemas.microsoft.com/office/excel/2006/main">
          <x14:cfRule type="containsText" priority="249" operator="containsText" id="{DA0E3364-2796-46DC-9EF6-94C19877E27F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】〈別添6〉（例）現場閉所報告書.xlsx]プルダウン'!#REF!,I44)))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50" operator="containsText" id="{1E75211F-192A-4935-B120-E51A659E5A7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】〈別添6〉（例）現場閉所報告書.xlsx]プルダウン'!#REF!,I44)))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cellIs" priority="246" operator="equal" id="{CC61F590-0B73-41DE-9082-866D9D5FB34A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47" operator="equal" id="{0F2B6ECB-8666-467B-8CCE-1E3C2C4FACA5}">
            <xm:f>プルダウンリスト!$B$4</xm:f>
            <x14:dxf/>
          </x14:cfRule>
          <x14:cfRule type="cellIs" priority="248" operator="equal" id="{0A7815F0-73E4-4C83-86C0-1EA813BDDAA6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243" operator="equal" id="{22CD63A9-AD39-4D43-9FD9-773B95D38F1D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44" operator="equal" id="{DF0898AD-C7E7-4A65-9D74-420296C75322}">
            <xm:f>プルダウンリスト!$B$4</xm:f>
            <x14:dxf/>
          </x14:cfRule>
          <x14:cfRule type="cellIs" priority="245" operator="equal" id="{F01EC36A-678F-4FD8-A7DC-AFCBE68B792A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J48:AK49</xm:sqref>
        </x14:conditionalFormatting>
        <x14:conditionalFormatting xmlns:xm="http://schemas.microsoft.com/office/excel/2006/main">
          <x14:cfRule type="cellIs" priority="241" operator="equal" id="{7F7719AD-48EB-48CA-B47F-D1EF1D10CB1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42" operator="equal" id="{C41192F2-8E17-4F68-ACF5-915FD1642BE8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cellIs" priority="239" operator="equal" id="{152FCEEC-63E9-40CC-9726-5FC1D95BB511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40" operator="equal" id="{ABDB3B1D-861E-41DF-BD41-9E36EB9A56A4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J50:AK50</xm:sqref>
        </x14:conditionalFormatting>
        <x14:conditionalFormatting xmlns:xm="http://schemas.microsoft.com/office/excel/2006/main">
          <x14:cfRule type="containsText" priority="237" operator="containsText" id="{EB1BBEA8-77C1-40BC-B74D-75E2B78E447F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】〈別添6〉（例）現場閉所報告書.xlsx]プルダウン'!#REF!,I49)))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41FB3D61-6FB7-4046-8284-B78818AF804C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】〈別添6〉（例）現場閉所報告書.xlsx]プルダウン'!#REF!,I49)))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cellIs" priority="234" operator="equal" id="{C95A6A04-2007-4F2D-A4A6-D4CA002B773C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35" operator="equal" id="{108D111F-E23C-4741-8929-EF9CA338C1EF}">
            <xm:f>プルダウンリスト!$B$4</xm:f>
            <x14:dxf/>
          </x14:cfRule>
          <x14:cfRule type="cellIs" priority="236" operator="equal" id="{7791B0D6-0D4F-46D7-AFA3-BBDC4F5B1D1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I53</xm:sqref>
        </x14:conditionalFormatting>
        <x14:conditionalFormatting xmlns:xm="http://schemas.microsoft.com/office/excel/2006/main">
          <x14:cfRule type="cellIs" priority="231" operator="equal" id="{41554FD9-D327-4120-9E43-19D3D9AFAD8D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32" operator="equal" id="{895BBD1F-53C5-4948-BB5F-ED8CF4F1294B}">
            <xm:f>プルダウンリスト!$B$4</xm:f>
            <x14:dxf/>
          </x14:cfRule>
          <x14:cfRule type="cellIs" priority="233" operator="equal" id="{861814B7-8B27-45C6-A8F2-BA68E171AD89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J53:AI54</xm:sqref>
        </x14:conditionalFormatting>
        <x14:conditionalFormatting xmlns:xm="http://schemas.microsoft.com/office/excel/2006/main">
          <x14:cfRule type="cellIs" priority="229" operator="equal" id="{A42BEE70-70FE-426C-BEA2-CF5F1BE0E0C2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30" operator="equal" id="{E5EFA4DB-3812-483A-894E-953DC15845FD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I55</xm:sqref>
        </x14:conditionalFormatting>
        <x14:conditionalFormatting xmlns:xm="http://schemas.microsoft.com/office/excel/2006/main">
          <x14:cfRule type="cellIs" priority="227" operator="equal" id="{CF4FA192-53E8-4DCC-8EFD-31A15EEA191B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28" operator="equal" id="{22404989-880D-45AA-BFDF-137B58888BBC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J55:AI55</xm:sqref>
        </x14:conditionalFormatting>
        <x14:conditionalFormatting xmlns:xm="http://schemas.microsoft.com/office/excel/2006/main">
          <x14:cfRule type="containsText" priority="225" operator="containsText" id="{A041B50B-AFB2-4A65-A91B-110CD2373686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】〈別添6〉（例）現場閉所報告書.xlsx]プルダウン'!#REF!,I54)))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550862EA-EF70-4B13-83D3-B205B9BEAFB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】〈別添6〉（例）現場閉所報告書.xlsx]プルダウン'!#REF!,I54)))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I54</xm:sqref>
        </x14:conditionalFormatting>
        <x14:conditionalFormatting xmlns:xm="http://schemas.microsoft.com/office/excel/2006/main">
          <x14:cfRule type="cellIs" priority="222" operator="equal" id="{95E19BD5-C2F4-4769-B23C-899435A5A516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23" operator="equal" id="{BA72E6CD-6831-4BFD-B5A5-858E1296DF5D}">
            <xm:f>プルダウンリスト!$B$4</xm:f>
            <x14:dxf/>
          </x14:cfRule>
          <x14:cfRule type="cellIs" priority="224" operator="equal" id="{D80AB654-C57A-4082-9B10-984E7EBBF6C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I58</xm:sqref>
        </x14:conditionalFormatting>
        <x14:conditionalFormatting xmlns:xm="http://schemas.microsoft.com/office/excel/2006/main">
          <x14:cfRule type="cellIs" priority="219" operator="equal" id="{F0CC68F0-DA9B-4A4A-870B-89B35CB7BF1A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20" operator="equal" id="{93DCB79F-DB25-4A28-A8BA-497C59C900E1}">
            <xm:f>プルダウンリスト!$B$4</xm:f>
            <x14:dxf/>
          </x14:cfRule>
          <x14:cfRule type="cellIs" priority="221" operator="equal" id="{5DEFCB9F-DF99-4D66-80D5-F2340BAEC362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J58:AI59</xm:sqref>
        </x14:conditionalFormatting>
        <x14:conditionalFormatting xmlns:xm="http://schemas.microsoft.com/office/excel/2006/main">
          <x14:cfRule type="cellIs" priority="217" operator="equal" id="{035FAE0E-E44B-437D-ABD4-9F4EC932003F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18" operator="equal" id="{84203804-5B9F-4CFA-A29E-6E2A6FCD48CE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I60</xm:sqref>
        </x14:conditionalFormatting>
        <x14:conditionalFormatting xmlns:xm="http://schemas.microsoft.com/office/excel/2006/main">
          <x14:cfRule type="cellIs" priority="215" operator="equal" id="{DC986C1E-E611-4CB4-B98C-A3C0572DAB99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16" operator="equal" id="{E371BB29-F804-4D8A-932B-5900EC695A18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J60:AI60</xm:sqref>
        </x14:conditionalFormatting>
        <x14:conditionalFormatting xmlns:xm="http://schemas.microsoft.com/office/excel/2006/main">
          <x14:cfRule type="containsText" priority="213" operator="containsText" id="{E5AE3F18-75B3-4018-9E14-4BCEBC3883CF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】〈別添6〉（例）現場閉所報告書.xlsx]プルダウン'!#REF!,I59)))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CD20C339-20B3-4A4D-9A91-B7FC19FD9448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】〈別添6〉（例）現場閉所報告書.xlsx]プルダウン'!#REF!,I59)))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I59</xm:sqref>
        </x14:conditionalFormatting>
        <x14:conditionalFormatting xmlns:xm="http://schemas.microsoft.com/office/excel/2006/main">
          <x14:cfRule type="cellIs" priority="210" operator="equal" id="{C4B8C690-F019-4B94-88D1-BD566D9CABB9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11" operator="equal" id="{49967E39-3ECF-4B86-B966-78F4C7371D60}">
            <xm:f>プルダウンリスト!$B$4</xm:f>
            <x14:dxf/>
          </x14:cfRule>
          <x14:cfRule type="cellIs" priority="212" operator="equal" id="{51582F1C-5E80-4712-803E-68B41694ACCB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I63</xm:sqref>
        </x14:conditionalFormatting>
        <x14:conditionalFormatting xmlns:xm="http://schemas.microsoft.com/office/excel/2006/main">
          <x14:cfRule type="cellIs" priority="207" operator="equal" id="{EF646A02-0312-478E-9948-9594D09065ED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08" operator="equal" id="{BD889DBD-E30B-4D7C-A0DF-54FBBD282572}">
            <xm:f>プルダウンリスト!$B$4</xm:f>
            <x14:dxf/>
          </x14:cfRule>
          <x14:cfRule type="cellIs" priority="209" operator="equal" id="{9E9456A6-FC70-4942-9B68-CA8A0F1FAA31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J63:AI64</xm:sqref>
        </x14:conditionalFormatting>
        <x14:conditionalFormatting xmlns:xm="http://schemas.microsoft.com/office/excel/2006/main">
          <x14:cfRule type="cellIs" priority="205" operator="equal" id="{03A8E79A-F387-4F52-BAF4-81D6CCAACF12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06" operator="equal" id="{3FBC097C-C123-4218-9C56-81C438D57EF5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I65</xm:sqref>
        </x14:conditionalFormatting>
        <x14:conditionalFormatting xmlns:xm="http://schemas.microsoft.com/office/excel/2006/main">
          <x14:cfRule type="cellIs" priority="203" operator="equal" id="{E8C72078-2ACE-498B-A836-DC24C32E370D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04" operator="equal" id="{07FA7CC5-A291-4797-9BD4-9F6C96077F5E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J65:AI65</xm:sqref>
        </x14:conditionalFormatting>
        <x14:conditionalFormatting xmlns:xm="http://schemas.microsoft.com/office/excel/2006/main">
          <x14:cfRule type="containsText" priority="201" operator="containsText" id="{FBD9744D-5ED5-4D4E-8187-3FB21824EF5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】〈別添6〉（例）現場閉所報告書.xlsx]プルダウン'!#REF!,I64)))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F90FD79A-1C3A-4553-82F8-BC78D82E81B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】〈別添6〉（例）現場閉所報告書.xlsx]プルダウン'!#REF!,I64)))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I64</xm:sqref>
        </x14:conditionalFormatting>
        <x14:conditionalFormatting xmlns:xm="http://schemas.microsoft.com/office/excel/2006/main">
          <x14:cfRule type="cellIs" priority="195" operator="equal" id="{CAB90852-8C44-4ADE-93F6-B1AE562A7EA3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96" operator="equal" id="{402A4597-DC1C-40E1-ADD8-8C5A4A8A245E}">
            <xm:f>プルダウンリスト!$B$4</xm:f>
            <x14:dxf/>
          </x14:cfRule>
          <x14:cfRule type="cellIs" priority="197" operator="equal" id="{A8DDB39B-B0A6-4B94-8221-96947199D345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J69:AI69</xm:sqref>
        </x14:conditionalFormatting>
        <x14:conditionalFormatting xmlns:xm="http://schemas.microsoft.com/office/excel/2006/main">
          <x14:cfRule type="cellIs" priority="193" operator="equal" id="{D2BC583A-89DA-40A0-9820-1FFAB4A9477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94" operator="equal" id="{CAEAD0EA-A2F2-4DEA-9C32-E03928A72B02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I70</xm:sqref>
        </x14:conditionalFormatting>
        <x14:conditionalFormatting xmlns:xm="http://schemas.microsoft.com/office/excel/2006/main">
          <x14:cfRule type="cellIs" priority="191" operator="equal" id="{76EEBC1D-F63E-4135-96D3-E54B82E42A60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92" operator="equal" id="{6CEFA8E0-E50D-4BBD-A275-F4C0DFDE065A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J70:AI70</xm:sqref>
        </x14:conditionalFormatting>
        <x14:conditionalFormatting xmlns:xm="http://schemas.microsoft.com/office/excel/2006/main">
          <x14:cfRule type="containsText" priority="189" operator="containsText" id="{7B6968B9-06F2-4FB0-B9C4-4F10DF98F002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】〈別添6〉（例）現場閉所報告書.xlsx]プルダウン'!#REF!,I69)))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DB4B647B-7D67-4AD2-A015-E4F6D98D91AE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】〈別添6〉（例）現場閉所報告書.xlsx]プルダウン'!#REF!,I69)))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I69</xm:sqref>
        </x14:conditionalFormatting>
        <x14:conditionalFormatting xmlns:xm="http://schemas.microsoft.com/office/excel/2006/main">
          <x14:cfRule type="cellIs" priority="150" operator="equal" id="{7B92B928-5AC9-43FF-BBC5-EE04AAF56929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51" operator="equal" id="{66D8C809-38AF-499C-9C8F-97F11EE939E8}">
            <xm:f>プルダウンリスト!$B$4</xm:f>
            <x14:dxf/>
          </x14:cfRule>
          <x14:cfRule type="cellIs" priority="152" operator="equal" id="{C942C9B1-4358-4CB4-BAB2-64E25D8CA15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ellIs" priority="147" operator="equal" id="{3E6EDA0F-4E59-4FD7-A81D-A8777C4E7C0C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48" operator="equal" id="{706A8079-D15A-48AA-B327-C2DB36EBBDC6}">
            <xm:f>プルダウンリスト!$B$4</xm:f>
            <x14:dxf/>
          </x14:cfRule>
          <x14:cfRule type="cellIs" priority="149" operator="equal" id="{8CEDE0D7-5BED-4769-BB8B-1209815B42CE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H18:H19</xm:sqref>
        </x14:conditionalFormatting>
        <x14:conditionalFormatting xmlns:xm="http://schemas.microsoft.com/office/excel/2006/main">
          <x14:cfRule type="cellIs" priority="145" operator="equal" id="{0DADB4FF-43DE-45A4-B9F9-8CA9DAEACA83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46" operator="equal" id="{BC58CC14-B82B-41D8-9DD2-9861536533E7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ellIs" priority="143" operator="equal" id="{0750CD76-BAC3-4164-B80F-30E02988C080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44" operator="equal" id="{11CDB698-4A3B-434D-BF21-15EA1733F627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containsText" priority="141" operator="containsText" id="{6907BE36-606E-4453-AC10-0B9C77C96754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】〈別添6〉（例）現場閉所報告書.xlsx]プルダウン'!#REF!,G19)))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42" operator="containsText" id="{C44AEC6F-8516-4B9D-BBED-F29F82AA1385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】〈別添6〉（例）現場閉所報告書.xlsx]プルダウン'!#REF!,G19)))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ellIs" priority="138" operator="equal" id="{9253D99F-FAEF-4B04-99D4-31C2E3F032E7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39" operator="equal" id="{776C619C-D9BC-4E9B-A7FE-1C417F157458}">
            <xm:f>プルダウンリスト!$B$4</xm:f>
            <x14:dxf/>
          </x14:cfRule>
          <x14:cfRule type="cellIs" priority="140" operator="equal" id="{F560971E-E6E5-4001-99D7-F796C935A4A1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ellIs" priority="135" operator="equal" id="{F9C6DCBF-3AA2-468F-A8A9-7DFB092F250F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36" operator="equal" id="{128BBDD7-1A76-44CC-B8DB-E018A7A313B5}">
            <xm:f>プルダウンリスト!$B$4</xm:f>
            <x14:dxf/>
          </x14:cfRule>
          <x14:cfRule type="cellIs" priority="137" operator="equal" id="{E197CFBA-8BAB-4B93-8333-CB94E313221D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H23:H24</xm:sqref>
        </x14:conditionalFormatting>
        <x14:conditionalFormatting xmlns:xm="http://schemas.microsoft.com/office/excel/2006/main">
          <x14:cfRule type="cellIs" priority="133" operator="equal" id="{8780CACB-9031-4DF9-9847-37A73F7BD975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34" operator="equal" id="{7CB34125-3054-4D61-947E-F1929514212B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131" operator="equal" id="{D21CEF3D-CCB7-4B95-8962-0F82718B1F1C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32" operator="equal" id="{CC12218B-5BCF-4872-AA0A-B88FF8F382DD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containsText" priority="129" operator="containsText" id="{3BA43231-87CD-430D-BBC7-1F8B7CF66FED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】〈別添6〉（例）現場閉所報告書.xlsx]プルダウン'!#REF!,G24)))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30" operator="containsText" id="{7F55A99A-8A8B-47F7-BD97-469A6EDC0F77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】〈別添6〉（例）現場閉所報告書.xlsx]プルダウン'!#REF!,G24)))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126" operator="equal" id="{F65AF0A5-AC0F-46BD-9F26-7C93A62D7493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27" operator="equal" id="{79AF6798-089E-4698-AF4C-44A414379BE2}">
            <xm:f>プルダウンリスト!$B$4</xm:f>
            <x14:dxf/>
          </x14:cfRule>
          <x14:cfRule type="cellIs" priority="128" operator="equal" id="{6F660214-C6BD-4337-BB47-6E1EA349D2C0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I23:AJ23</xm:sqref>
        </x14:conditionalFormatting>
        <x14:conditionalFormatting xmlns:xm="http://schemas.microsoft.com/office/excel/2006/main">
          <x14:cfRule type="cellIs" priority="123" operator="equal" id="{0317662D-D22E-4A30-86FE-B31E6BFB2011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24" operator="equal" id="{B1881A51-F8FE-4FD5-B57B-8F4E497CACE6}">
            <xm:f>プルダウンリスト!$B$4</xm:f>
            <x14:dxf/>
          </x14:cfRule>
          <x14:cfRule type="cellIs" priority="125" operator="equal" id="{EF6B522E-12DB-47B0-9CF6-39E55CFF465F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ellIs" priority="120" operator="equal" id="{2D9F8407-96E6-4EF5-BC5B-E085BE180508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21" operator="equal" id="{46DD7D66-7D93-4F92-BBA7-3E0D720E26F0}">
            <xm:f>プルダウンリスト!$B$4</xm:f>
            <x14:dxf/>
          </x14:cfRule>
          <x14:cfRule type="cellIs" priority="122" operator="equal" id="{D72912CA-18BE-4378-A960-00777E119AF7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cellIs" priority="118" operator="equal" id="{8F578402-2AFA-4157-9BF3-D7C2AA80AD5F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19" operator="equal" id="{F2CDD1A1-8A97-421C-AABA-DC5309E90EAA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ellIs" priority="116" operator="equal" id="{5CDEB4C7-CB7D-4C3A-80D6-4D023DFE43EF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17" operator="equal" id="{7DFC3F58-1F78-4894-BC70-0C2BC6F08A40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14" operator="containsText" id="{DA1D7DAB-4F7D-4779-8407-9653BB98EE2E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】〈別添6〉（例）現場閉所報告書.xlsx]プルダウン'!#REF!,G29)))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15" operator="containsText" id="{D2AFD364-09A8-41D9-91EC-26522A7F2A89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】〈別添6〉（例）現場閉所報告書.xlsx]プルダウン'!#REF!,G29)))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ellIs" priority="111" operator="equal" id="{57DBFD08-9A30-41DC-889E-75AD34F83203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12" operator="equal" id="{1B34CA20-A72C-48EC-B48E-4CFE969EBA58}">
            <xm:f>プルダウンリスト!$B$4</xm:f>
            <x14:dxf/>
          </x14:cfRule>
          <x14:cfRule type="cellIs" priority="113" operator="equal" id="{4D98700E-8180-49D8-9362-AC72BB812349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H28:AK28</xm:sqref>
        </x14:conditionalFormatting>
        <x14:conditionalFormatting xmlns:xm="http://schemas.microsoft.com/office/excel/2006/main">
          <x14:cfRule type="cellIs" priority="7" operator="equal" id="{67C784DD-E721-49EE-87C0-C57987D56F8B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8" operator="equal" id="{55C9C852-6B38-49B1-B64E-ED9C1092F185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AJ55:AK55 AJ60:AK60 AJ65:AK65 AJ70:AK70</xm:sqref>
        </x14:conditionalFormatting>
        <x14:conditionalFormatting xmlns:xm="http://schemas.microsoft.com/office/excel/2006/main">
          <x14:cfRule type="cellIs" priority="108" operator="equal" id="{20D72ABC-CCFA-4943-BE23-162EDC3BCFF2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09" operator="equal" id="{07360F2D-2C65-4288-9889-4B5E5B50A584}">
            <xm:f>プルダウンリスト!$B$4</xm:f>
            <x14:dxf/>
          </x14:cfRule>
          <x14:cfRule type="cellIs" priority="110" operator="equal" id="{2E8B7AA7-10A1-4C7B-8CE4-73C4B98581C7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ellIs" priority="105" operator="equal" id="{EEA1365E-8D76-40D4-A725-ACA82A05712F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06" operator="equal" id="{FCC4052B-C5AC-4F33-B3C9-2FBF96A023A3}">
            <xm:f>プルダウンリスト!$B$4</xm:f>
            <x14:dxf/>
          </x14:cfRule>
          <x14:cfRule type="cellIs" priority="107" operator="equal" id="{90D166A2-94EB-4551-8525-A2D47B01EAD7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H33:H34</xm:sqref>
        </x14:conditionalFormatting>
        <x14:conditionalFormatting xmlns:xm="http://schemas.microsoft.com/office/excel/2006/main">
          <x14:cfRule type="cellIs" priority="103" operator="equal" id="{858D69ED-4FAC-4F7C-B3CF-3497B51D55B6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04" operator="equal" id="{805FFD52-D8B5-4251-B098-D900679B22C1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cellIs" priority="101" operator="equal" id="{BD15E88F-E404-44AE-9A07-B5DE93933253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02" operator="equal" id="{9C9DE1B3-32F4-4F1E-9533-CD08233ED599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containsText" priority="99" operator="containsText" id="{80D4BE44-9F04-4629-927A-C56D566C69A5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】〈別添6〉（例）現場閉所報告書.xlsx]プルダウン'!#REF!,G34)))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00" operator="containsText" id="{792B63A0-1DAF-4CDC-ADD6-B35682D02A33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】〈別添6〉（例）現場閉所報告書.xlsx]プルダウン'!#REF!,G34)))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ellIs" priority="96" operator="equal" id="{16D6D262-9F00-4B2C-9B69-3AAF00F7CAF3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97" operator="equal" id="{224D0A56-EE65-4CD6-9169-6B130D26EFB8}">
            <xm:f>プルダウンリスト!$B$4</xm:f>
            <x14:dxf/>
          </x14:cfRule>
          <x14:cfRule type="cellIs" priority="98" operator="equal" id="{5B655F16-4794-472E-B4BB-1DE8F906933E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93" operator="equal" id="{FE83BB7A-03DE-4F58-832B-E03339BDF69F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94" operator="equal" id="{ADABB676-D62A-4848-A727-2B7487018623}">
            <xm:f>プルダウンリスト!$B$4</xm:f>
            <x14:dxf/>
          </x14:cfRule>
          <x14:cfRule type="cellIs" priority="95" operator="equal" id="{1744BFDE-D4D6-4E07-AB46-F4EFA2AF159B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H38:H39</xm:sqref>
        </x14:conditionalFormatting>
        <x14:conditionalFormatting xmlns:xm="http://schemas.microsoft.com/office/excel/2006/main">
          <x14:cfRule type="cellIs" priority="91" operator="equal" id="{C1420B60-4F06-44F5-BD40-D4346864D991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92" operator="equal" id="{16FFEFB4-2AC4-46FF-939B-9154134887E4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G40</xm:sqref>
        </x14:conditionalFormatting>
        <x14:conditionalFormatting xmlns:xm="http://schemas.microsoft.com/office/excel/2006/main">
          <x14:cfRule type="cellIs" priority="89" operator="equal" id="{87C62C0F-A888-4923-B182-ECD437939080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90" operator="equal" id="{79F519CF-71ED-45C7-B019-584F02142D48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containsText" priority="87" operator="containsText" id="{1CB0BB90-00B8-4553-9B4D-8E94EBEC8890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】〈別添6〉（例）現場閉所報告書.xlsx]プルダウン'!#REF!,G39)))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88" operator="containsText" id="{B47963F0-9462-45F2-9076-381B6CCC88C7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】〈別添6〉（例）現場閉所報告書.xlsx]プルダウン'!#REF!,G39)))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ellIs" priority="84" operator="equal" id="{1C30C8AA-96B9-4E94-84CD-B9414AF9E1A1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85" operator="equal" id="{5EC138DE-C278-43EF-8015-DCB5AB4128BB}">
            <xm:f>プルダウンリスト!$B$4</xm:f>
            <x14:dxf/>
          </x14:cfRule>
          <x14:cfRule type="cellIs" priority="86" operator="equal" id="{2A77F27F-77C3-47FE-817B-4DC2706A961A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81" operator="equal" id="{DA822F40-02A1-4B63-8440-A9BA618962C2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82" operator="equal" id="{28F4DF34-A598-4EBF-BB78-82388766D2CE}">
            <xm:f>プルダウンリスト!$B$4</xm:f>
            <x14:dxf/>
          </x14:cfRule>
          <x14:cfRule type="cellIs" priority="83" operator="equal" id="{DE282801-939D-4458-9AD7-9990E0727518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H43:H44</xm:sqref>
        </x14:conditionalFormatting>
        <x14:conditionalFormatting xmlns:xm="http://schemas.microsoft.com/office/excel/2006/main">
          <x14:cfRule type="cellIs" priority="79" operator="equal" id="{1595AFBF-3A3B-494A-BAA7-9A2A4923E74D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80" operator="equal" id="{6BAF7CAC-D4EE-4C83-9344-F0DEC0B3033F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G45</xm:sqref>
        </x14:conditionalFormatting>
        <x14:conditionalFormatting xmlns:xm="http://schemas.microsoft.com/office/excel/2006/main">
          <x14:cfRule type="cellIs" priority="77" operator="equal" id="{56D83FB3-004E-496B-A061-FFDA60EBAB7C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78" operator="equal" id="{D3AC9293-AFFC-4A6C-A47B-8FE25050171B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containsText" priority="75" operator="containsText" id="{0096E639-EE1E-430E-BE83-F5AB4E0F0D72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】〈別添6〉（例）現場閉所報告書.xlsx]プルダウン'!#REF!,G44)))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76" operator="containsText" id="{2F059F73-BB79-4197-A5F4-276BDA2D54C4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】〈別添6〉（例）現場閉所報告書.xlsx]プルダウン'!#REF!,G44)))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ellIs" priority="72" operator="equal" id="{8972A219-1C45-4C05-B648-0685B6B0D0CE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73" operator="equal" id="{17977E0E-37E6-4057-A9BF-69F20A612DFB}">
            <xm:f>プルダウンリスト!$B$4</xm:f>
            <x14:dxf/>
          </x14:cfRule>
          <x14:cfRule type="cellIs" priority="74" operator="equal" id="{EC986FE0-612D-42D4-8993-CD926D4B2227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cellIs" priority="69" operator="equal" id="{0FCC2233-7869-48E9-9B7A-8B02C25B911F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70" operator="equal" id="{434FA41B-C012-435B-8FE5-F347E448512D}">
            <xm:f>プルダウンリスト!$B$4</xm:f>
            <x14:dxf/>
          </x14:cfRule>
          <x14:cfRule type="cellIs" priority="71" operator="equal" id="{6CFBC07F-77C0-46B9-B247-A6096B9C16DD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H48:H49</xm:sqref>
        </x14:conditionalFormatting>
        <x14:conditionalFormatting xmlns:xm="http://schemas.microsoft.com/office/excel/2006/main">
          <x14:cfRule type="cellIs" priority="67" operator="equal" id="{6F6329C3-FB20-4080-9BD6-3C237654F9E9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68" operator="equal" id="{CBBC9BFB-6BE6-4DB9-B0A3-6289C917B35C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ellIs" priority="65" operator="equal" id="{A727D080-B441-4269-9498-2FF203E8454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66" operator="equal" id="{86652950-FD60-4A08-9CB3-B76A5BB7D0B4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containsText" priority="63" operator="containsText" id="{6D6D4E91-461A-45EE-B5C3-8840F7E26DB4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】〈別添6〉（例）現場閉所報告書.xlsx]プルダウン'!#REF!,G49)))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4" operator="containsText" id="{58F8BEFD-8FCC-4D08-AB9D-A86A15EDE508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】〈別添6〉（例）現場閉所報告書.xlsx]プルダウン'!#REF!,G49)))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ellIs" priority="60" operator="equal" id="{C279EDF6-A2D1-4C81-839A-A52A5E287A1D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61" operator="equal" id="{3C0A9B96-66D7-41DB-8838-FF29BCB2E28B}">
            <xm:f>プルダウンリスト!$B$4</xm:f>
            <x14:dxf/>
          </x14:cfRule>
          <x14:cfRule type="cellIs" priority="62" operator="equal" id="{95909631-3557-48AA-82C7-8A4BAFA58A51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cellIs" priority="57" operator="equal" id="{38B0125D-04A9-4671-A9C5-1E685A826306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58" operator="equal" id="{47A3E1BB-2E67-4C07-8D0A-A07C50A96877}">
            <xm:f>プルダウンリスト!$B$4</xm:f>
            <x14:dxf/>
          </x14:cfRule>
          <x14:cfRule type="cellIs" priority="59" operator="equal" id="{96C10C1A-330A-4B7E-B14E-9D8A30253E2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H53:H54</xm:sqref>
        </x14:conditionalFormatting>
        <x14:conditionalFormatting xmlns:xm="http://schemas.microsoft.com/office/excel/2006/main">
          <x14:cfRule type="cellIs" priority="55" operator="equal" id="{EF4D5459-5A62-4A27-8BAA-5EB6B607EDAC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56" operator="equal" id="{D1F5FB89-E8DD-4C0E-B438-C7435D184BEF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ellIs" priority="53" operator="equal" id="{1554B554-2296-4D1C-B224-848328CF4118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54" operator="equal" id="{E081691C-ADD0-4382-B117-051F3094825B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containsText" priority="51" operator="containsText" id="{69BE8240-7774-456E-BC86-FB46137B419B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】〈別添6〉（例）現場閉所報告書.xlsx]プルダウン'!#REF!,G54)))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52" operator="containsText" id="{8E387A2A-F1AF-4F9D-BB0D-7FF57F8633D3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】〈別添6〉（例）現場閉所報告書.xlsx]プルダウン'!#REF!,G54)))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ellIs" priority="48" operator="equal" id="{680C913D-419E-466F-833C-9C181B9C95B6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49" operator="equal" id="{057B93D8-4CDE-4928-BC09-876011C3B251}">
            <xm:f>プルダウンリスト!$B$4</xm:f>
            <x14:dxf/>
          </x14:cfRule>
          <x14:cfRule type="cellIs" priority="50" operator="equal" id="{4B669A49-DE77-4029-8421-8A33A2FDF7C5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G63</xm:sqref>
        </x14:conditionalFormatting>
        <x14:conditionalFormatting xmlns:xm="http://schemas.microsoft.com/office/excel/2006/main">
          <x14:cfRule type="cellIs" priority="45" operator="equal" id="{A9117C75-7C26-4B20-B988-86E6B1A95734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46" operator="equal" id="{28E89459-759A-47E8-BEEC-6D4C95C5F044}">
            <xm:f>プルダウンリスト!$B$4</xm:f>
            <x14:dxf/>
          </x14:cfRule>
          <x14:cfRule type="cellIs" priority="47" operator="equal" id="{5AEB80E6-A67F-4EDB-9094-DB5BB615EB9E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H63:H64</xm:sqref>
        </x14:conditionalFormatting>
        <x14:conditionalFormatting xmlns:xm="http://schemas.microsoft.com/office/excel/2006/main">
          <x14:cfRule type="cellIs" priority="43" operator="equal" id="{9308E588-25B9-4ED9-82E8-C4E8BFFBFFA5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44" operator="equal" id="{C5189E6D-2C75-4085-B969-8D2D0FD489F6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G65</xm:sqref>
        </x14:conditionalFormatting>
        <x14:conditionalFormatting xmlns:xm="http://schemas.microsoft.com/office/excel/2006/main">
          <x14:cfRule type="cellIs" priority="41" operator="equal" id="{30581CD9-0CE7-41BD-AC89-BCF0E17B7971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42" operator="equal" id="{F7F467FB-4543-4390-8738-236446E2482F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H65</xm:sqref>
        </x14:conditionalFormatting>
        <x14:conditionalFormatting xmlns:xm="http://schemas.microsoft.com/office/excel/2006/main">
          <x14:cfRule type="containsText" priority="39" operator="containsText" id="{D271C3F5-F67A-41CF-A2FB-CE4C0122A407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】〈別添6〉（例）現場閉所報告書.xlsx]プルダウン'!#REF!,G64)))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40" operator="containsText" id="{E81666B2-CED7-4645-A713-7A14FE6DA1D7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】〈別添6〉（例）現場閉所報告書.xlsx]プルダウン'!#REF!,G64)))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cellIs" priority="36" operator="equal" id="{0D57CB3E-957C-4A45-921B-20AF22265817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7" operator="equal" id="{4EF12E4E-99B9-43DD-BDBA-672A777F945B}">
            <xm:f>プルダウンリスト!$B$4</xm:f>
            <x14:dxf/>
          </x14:cfRule>
          <x14:cfRule type="cellIs" priority="38" operator="equal" id="{20188F4B-0BD8-4519-9156-B8BED2F4B01B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G58</xm:sqref>
        </x14:conditionalFormatting>
        <x14:conditionalFormatting xmlns:xm="http://schemas.microsoft.com/office/excel/2006/main">
          <x14:cfRule type="cellIs" priority="33" operator="equal" id="{8EB46FF8-5F67-40A8-AC10-551A11FE4CC8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34" operator="equal" id="{07ABB9D3-B924-42BA-96D5-EDC9BE1ED94B}">
            <xm:f>プルダウンリスト!$B$4</xm:f>
            <x14:dxf/>
          </x14:cfRule>
          <x14:cfRule type="cellIs" priority="35" operator="equal" id="{44157AAC-C462-44C3-97D1-FF4878BAA99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H58:H59</xm:sqref>
        </x14:conditionalFormatting>
        <x14:conditionalFormatting xmlns:xm="http://schemas.microsoft.com/office/excel/2006/main">
          <x14:cfRule type="cellIs" priority="31" operator="equal" id="{E93AA72D-B1CC-4995-99C5-5EE1646D5481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2" operator="equal" id="{E03D55E1-1F0B-4860-860D-ED5BC0172D4E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G60</xm:sqref>
        </x14:conditionalFormatting>
        <x14:conditionalFormatting xmlns:xm="http://schemas.microsoft.com/office/excel/2006/main">
          <x14:cfRule type="cellIs" priority="29" operator="equal" id="{BCB675EA-6CFD-4F0E-92CB-005C0A5DD9C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30" operator="equal" id="{E5A377C6-EB31-47C7-9EDF-C4024527E3CF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H60</xm:sqref>
        </x14:conditionalFormatting>
        <x14:conditionalFormatting xmlns:xm="http://schemas.microsoft.com/office/excel/2006/main">
          <x14:cfRule type="containsText" priority="27" operator="containsText" id="{7CEE5C32-CC5A-4752-B38B-B849DF5AE98A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】〈別添6〉（例）現場閉所報告書.xlsx]プルダウン'!#REF!,G59)))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43A61AB8-95FC-4F3F-BF6B-E032C104FC71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】〈別添6〉（例）現場閉所報告書.xlsx]プルダウン'!#REF!,G59)))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ellIs" priority="21" operator="equal" id="{008DBF2D-D0EF-4413-9652-A649A82627CD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2" operator="equal" id="{CEA249DD-382C-4F7E-85EA-3D07DB3541C3}">
            <xm:f>プルダウンリスト!$B$4</xm:f>
            <x14:dxf/>
          </x14:cfRule>
          <x14:cfRule type="cellIs" priority="23" operator="equal" id="{B64E0F19-9BF0-4AB3-BAE2-3CBC2D7920EA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H69</xm:sqref>
        </x14:conditionalFormatting>
        <x14:conditionalFormatting xmlns:xm="http://schemas.microsoft.com/office/excel/2006/main">
          <x14:cfRule type="cellIs" priority="19" operator="equal" id="{F38FF634-AD42-49CE-A2E7-6C4649BD8238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20" operator="equal" id="{E56099F3-6BEE-4712-9EC3-FE8D47BF51C1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G70</xm:sqref>
        </x14:conditionalFormatting>
        <x14:conditionalFormatting xmlns:xm="http://schemas.microsoft.com/office/excel/2006/main">
          <x14:cfRule type="cellIs" priority="17" operator="equal" id="{88C89AFF-F078-4803-B3E0-4F974834AA2A}">
            <xm:f>プルダウンリスト!$D$5</xm:f>
            <x14:dxf>
              <font>
                <color rgb="FF595541"/>
              </font>
              <fill>
                <patternFill>
                  <bgColor rgb="FFEFDF7D"/>
                </patternFill>
              </fill>
            </x14:dxf>
          </x14:cfRule>
          <x14:cfRule type="cellIs" priority="18" operator="equal" id="{26FBDFD4-2AE9-462C-B3BD-EA1976856401}">
            <xm:f>プルダウンリスト!$D$4</xm:f>
            <x14:dxf>
              <font>
                <b/>
                <i val="0"/>
                <color rgb="FFFF0000"/>
              </font>
              <fill>
                <patternFill>
                  <bgColor rgb="FFFED2FB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containsText" priority="15" operator="containsText" id="{E95DD367-FE71-4A47-BDAA-050B7B538197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】〈別添6〉（例）現場閉所報告書.xlsx]プルダウン'!#REF!,G69)))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A661CEEC-F054-4238-8CDD-31429F8742EA}">
            <xm:f>NOT(ISERROR(SEARCH('\\10.224.61.10\総務部\企画技術課\施工担当\09_施工担当\20190709 HP立ち上げ\20200512～　熱中症対策、週休二日\差し替え\[【別資料9 】〈別添6〉（例）現場閉所報告書.xlsx]プルダウン'!#REF!,G69)))</xm:f>
            <xm:f>'\\10.224.61.10\総務部\企画技術課\施工担当\09_施工担当\20190709 HP立ち上げ\20200512～　熱中症対策、週休二日\差し替え\[【別資料9 】〈別添6〉（例）現場閉所報告書.xlsx]プルダウン'!#REF!</xm:f>
            <x14:dxf>
              <fill>
                <patternFill>
                  <bgColor rgb="FFFFC000"/>
                </patternFill>
              </fill>
            </x14:dxf>
          </x14:cfRule>
          <xm:sqref>G69</xm:sqref>
        </x14:conditionalFormatting>
        <x14:conditionalFormatting xmlns:xm="http://schemas.microsoft.com/office/excel/2006/main">
          <x14:cfRule type="cellIs" priority="12" operator="equal" id="{2E735E59-29BE-439D-87FF-F2124A4A414B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505882C5-4286-4F83-A93E-82A288B39390}">
            <xm:f>プルダウンリスト!$B$4</xm:f>
            <x14:dxf/>
          </x14:cfRule>
          <x14:cfRule type="cellIs" priority="14" operator="equal" id="{F1E5D70B-7064-4F2A-B015-D41707337A94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G68:AI68</xm:sqref>
        </x14:conditionalFormatting>
        <x14:conditionalFormatting xmlns:xm="http://schemas.microsoft.com/office/excel/2006/main">
          <x14:cfRule type="cellIs" priority="9" operator="equal" id="{C810BDAA-DB11-4C29-839F-A79F25BE38BB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equal" id="{C56E42C5-7B55-4DA0-884A-8E48D047C7D6}">
            <xm:f>プルダウンリスト!$B$4</xm:f>
            <x14:dxf/>
          </x14:cfRule>
          <x14:cfRule type="cellIs" priority="11" operator="equal" id="{DC074BF7-220E-4B86-895C-9EA102BB527C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AJ53:AK54 AJ58:AK59 AJ63:AK64 AJ68:AK69</xm:sqref>
        </x14:conditionalFormatting>
        <x14:conditionalFormatting xmlns:xm="http://schemas.microsoft.com/office/excel/2006/main">
          <x14:cfRule type="cellIs" priority="4" operator="equal" id="{79EDACAA-4EFE-4140-BE4C-E494C63ADD5C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5" operator="equal" id="{E3CF945C-E880-443D-BE3F-CAA55DA978C7}">
            <xm:f>プルダウンリスト!$B$4</xm:f>
            <x14:dxf/>
          </x14:cfRule>
          <x14:cfRule type="cellIs" priority="6" operator="equal" id="{4771474F-6346-4469-8C18-360C4E257D0B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cellIs" priority="1" operator="equal" id="{81FDDDF2-5A3E-43E9-B087-6B81ACFC6EC0}">
            <xm:f>プルダウンリスト!$B$4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equal" id="{4503C294-90EE-4633-9AD0-1477BACD5AC0}">
            <xm:f>プルダウンリスト!$B$4</xm:f>
            <x14:dxf/>
          </x14:cfRule>
          <x14:cfRule type="cellIs" priority="3" operator="equal" id="{FC596445-92D0-4883-8431-6B82DC879DB8}">
            <xm:f>プルダウンリスト!$B$3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プルダウンリスト!$A$3:$A$9</xm:f>
          </x14:formula1>
          <xm:sqref>G57:AK57 G62:AK62 G12:AK12 G17:AK17 G22:AK22 G27:AK27 G32:AK32 G37:AK37 G42:AK42 G47:AK47 G52:AK52 G67:AK67</xm:sqref>
        </x14:dataValidation>
        <x14:dataValidation type="list" allowBlank="1" showInputMessage="1" showErrorMessage="1">
          <x14:formula1>
            <xm:f>プルダウンリスト!$B$3:$B$9</xm:f>
          </x14:formula1>
          <xm:sqref>J13:AK14 I13 J18:AK19 I18 H23:H24 G23 J29:AK29 H29 J33:AK34 I33 J38:AK39 I38 J43:AK44 I43 J48:AK49 I48 J53:AK54 I53 J58:AK59 I58 J63:AK64 I63 G58 H68:H69 H18:H19 G18 AK23:AK24 J24:AJ24 I23:AJ23 G28:AK28 H33:H34 G33 H38:H39 G38 H43:H44 G43 H48:H49 G48 H53:H54 G53 H63:H64 G63 H58:H59 J69:AK69 G68 I68:AK68 G13:H13</xm:sqref>
        </x14:dataValidation>
        <x14:dataValidation type="list" allowBlank="1" showInputMessage="1" showErrorMessage="1">
          <x14:formula1>
            <xm:f>プルダウンリスト!$D$3:$D$5</xm:f>
          </x14:formula1>
          <xm:sqref>I15:AK15 G20:AK20 G25:AK25 G30:AK30 G35:AK35 G70:AK70 G45:AK45 G50:AK50 G55:AK55 G60:AK60 G65:AK65 G40:AK40 G15:H15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1" sqref="E11"/>
    </sheetView>
  </sheetViews>
  <sheetFormatPr defaultRowHeight="18.75" x14ac:dyDescent="0.4"/>
  <cols>
    <col min="3" max="3" width="21.875" customWidth="1"/>
    <col min="5" max="5" width="29.625" customWidth="1"/>
  </cols>
  <sheetData>
    <row r="1" spans="1:5" ht="19.5" thickBot="1" x14ac:dyDescent="0.45"/>
    <row r="2" spans="1:5" x14ac:dyDescent="0.4">
      <c r="A2" s="11" t="s">
        <v>20</v>
      </c>
      <c r="B2" s="123" t="s">
        <v>21</v>
      </c>
      <c r="C2" s="124"/>
      <c r="D2" s="123" t="s">
        <v>22</v>
      </c>
      <c r="E2" s="125"/>
    </row>
    <row r="3" spans="1:5" x14ac:dyDescent="0.4">
      <c r="A3" s="12" t="s">
        <v>8</v>
      </c>
      <c r="B3" s="9" t="s">
        <v>23</v>
      </c>
      <c r="C3" s="10" t="s">
        <v>24</v>
      </c>
      <c r="D3" s="9" t="s">
        <v>25</v>
      </c>
      <c r="E3" s="13" t="s">
        <v>26</v>
      </c>
    </row>
    <row r="4" spans="1:5" x14ac:dyDescent="0.4">
      <c r="A4" s="12" t="s">
        <v>27</v>
      </c>
      <c r="B4" s="9" t="s">
        <v>28</v>
      </c>
      <c r="C4" s="10" t="s">
        <v>29</v>
      </c>
      <c r="D4" s="9" t="s">
        <v>30</v>
      </c>
      <c r="E4" s="13" t="s">
        <v>31</v>
      </c>
    </row>
    <row r="5" spans="1:5" x14ac:dyDescent="0.4">
      <c r="A5" s="12" t="s">
        <v>32</v>
      </c>
      <c r="B5" s="9" t="s">
        <v>33</v>
      </c>
      <c r="C5" s="10" t="s">
        <v>34</v>
      </c>
      <c r="D5" s="9" t="s">
        <v>35</v>
      </c>
      <c r="E5" s="13" t="s">
        <v>36</v>
      </c>
    </row>
    <row r="6" spans="1:5" x14ac:dyDescent="0.4">
      <c r="A6" s="12" t="s">
        <v>37</v>
      </c>
      <c r="B6" s="9" t="s">
        <v>38</v>
      </c>
      <c r="C6" s="10" t="s">
        <v>39</v>
      </c>
      <c r="D6" s="9"/>
      <c r="E6" s="13"/>
    </row>
    <row r="7" spans="1:5" x14ac:dyDescent="0.4">
      <c r="A7" s="12" t="s">
        <v>40</v>
      </c>
      <c r="B7" s="9" t="s">
        <v>41</v>
      </c>
      <c r="C7" s="10" t="s">
        <v>42</v>
      </c>
      <c r="D7" s="9"/>
      <c r="E7" s="13"/>
    </row>
    <row r="8" spans="1:5" x14ac:dyDescent="0.4">
      <c r="A8" s="12" t="s">
        <v>43</v>
      </c>
      <c r="B8" s="9" t="s">
        <v>44</v>
      </c>
      <c r="C8" s="10" t="s">
        <v>45</v>
      </c>
      <c r="D8" s="9"/>
      <c r="E8" s="13"/>
    </row>
    <row r="9" spans="1:5" ht="19.5" thickBot="1" x14ac:dyDescent="0.45">
      <c r="A9" s="14" t="s">
        <v>46</v>
      </c>
      <c r="B9" s="15" t="s">
        <v>47</v>
      </c>
      <c r="C9" s="16" t="s">
        <v>48</v>
      </c>
      <c r="D9" s="15"/>
      <c r="E9" s="17"/>
    </row>
  </sheetData>
  <mergeCells count="2">
    <mergeCell ref="B2:C2"/>
    <mergeCell ref="D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別添６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2021-07-01T02:49:47Z</dcterms:modified>
</cp:coreProperties>
</file>