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0.224.61.10\都市づくり政策部\広域調整課\都市政策係\01 定例業務\【東京の土地】\東京の土地2020\11_オープンデータ\業者送付データ\図表第５章\"/>
    </mc:Choice>
  </mc:AlternateContent>
  <bookViews>
    <workbookView xWindow="0" yWindow="0" windowWidth="10932" windowHeight="7212" tabRatio="888" firstSheet="1" activeTab="1"/>
  </bookViews>
  <sheets>
    <sheet name="空き家 (表5-7-1）2019" sheetId="13" r:id="rId1"/>
    <sheet name="表5-7-2" sheetId="12" r:id="rId2"/>
  </sheets>
  <definedNames>
    <definedName name="_xlnm.Print_Area" localSheetId="0">'空き家 (表5-7-1）2019'!$A$1:$R$64</definedName>
    <definedName name="_xlnm.Print_Area" localSheetId="1">'表5-7-2'!$A$1:$N$64</definedName>
    <definedName name="燃不燃区別用途別床面積件数" localSheetId="0">#REF!</definedName>
    <definedName name="燃不燃区別用途別床面積件数" localSheetId="1">#REF!</definedName>
    <definedName name="燃不燃区別用途別床面積件数">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7" i="12" l="1"/>
  <c r="R32" i="13"/>
  <c r="R33" i="13"/>
  <c r="R34" i="13"/>
  <c r="R35" i="13"/>
  <c r="R36" i="13"/>
  <c r="R37" i="13"/>
  <c r="R38" i="13"/>
  <c r="R39" i="13"/>
  <c r="R40" i="13"/>
  <c r="R41" i="13"/>
  <c r="R42" i="13"/>
  <c r="R43" i="13"/>
  <c r="R44" i="13"/>
  <c r="R45" i="13"/>
  <c r="R46" i="13"/>
  <c r="R47" i="13"/>
  <c r="R48" i="13"/>
  <c r="R49" i="13"/>
  <c r="R50" i="13"/>
  <c r="R51" i="13"/>
  <c r="R52" i="13"/>
  <c r="R53" i="13"/>
  <c r="R54" i="13"/>
  <c r="R55" i="13"/>
  <c r="R56" i="13"/>
  <c r="R31" i="13"/>
  <c r="R8" i="13"/>
  <c r="R9" i="13"/>
  <c r="R10" i="13"/>
  <c r="R11" i="13"/>
  <c r="R12" i="13"/>
  <c r="R13" i="13"/>
  <c r="R14" i="13"/>
  <c r="R15" i="13"/>
  <c r="R16" i="13"/>
  <c r="R17" i="13"/>
  <c r="R18" i="13"/>
  <c r="R19" i="13"/>
  <c r="R20" i="13"/>
  <c r="R21" i="13"/>
  <c r="R22" i="13"/>
  <c r="R23" i="13"/>
  <c r="R24" i="13"/>
  <c r="R25" i="13"/>
  <c r="R26" i="13"/>
  <c r="R27" i="13"/>
  <c r="R28" i="13"/>
  <c r="R29" i="13"/>
  <c r="R7" i="13"/>
  <c r="R30" i="13"/>
  <c r="T57" i="12" l="1"/>
  <c r="T30" i="12"/>
  <c r="S57" i="12"/>
  <c r="R57" i="12"/>
  <c r="Q57" i="12"/>
  <c r="P57" i="12"/>
  <c r="O57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R47" i="12"/>
  <c r="R48" i="12"/>
  <c r="R49" i="12"/>
  <c r="R50" i="12"/>
  <c r="R51" i="12"/>
  <c r="R52" i="12"/>
  <c r="R53" i="12"/>
  <c r="R54" i="12"/>
  <c r="R55" i="12"/>
  <c r="R56" i="12"/>
  <c r="R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31" i="12"/>
  <c r="O56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O52" i="12"/>
  <c r="O53" i="12"/>
  <c r="O54" i="12"/>
  <c r="O55" i="12"/>
  <c r="O31" i="12"/>
  <c r="P30" i="12"/>
  <c r="Q30" i="12"/>
  <c r="R30" i="12"/>
  <c r="S30" i="12"/>
  <c r="O30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R8" i="12"/>
  <c r="R9" i="12"/>
  <c r="R10" i="12"/>
  <c r="R11" i="12"/>
  <c r="R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Q27" i="12"/>
  <c r="Q28" i="12"/>
  <c r="Q29" i="12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P7" i="12"/>
  <c r="Q7" i="12"/>
  <c r="R7" i="12"/>
  <c r="S7" i="12"/>
  <c r="T58" i="12"/>
  <c r="R58" i="12" s="1"/>
  <c r="O58" i="12" l="1"/>
  <c r="Q58" i="12"/>
  <c r="S58" i="12"/>
  <c r="P58" i="12"/>
  <c r="R57" i="13"/>
  <c r="N57" i="13"/>
  <c r="O57" i="13"/>
  <c r="P57" i="13"/>
  <c r="Q57" i="13"/>
  <c r="M57" i="13"/>
  <c r="N30" i="13"/>
  <c r="O30" i="13"/>
  <c r="P30" i="13"/>
  <c r="Q30" i="13"/>
  <c r="M30" i="13"/>
  <c r="N69" i="13" l="1"/>
  <c r="N68" i="13"/>
  <c r="N67" i="13"/>
  <c r="Q58" i="13"/>
  <c r="P58" i="13"/>
  <c r="O58" i="13"/>
  <c r="N58" i="13"/>
  <c r="M58" i="13"/>
  <c r="N70" i="13" l="1"/>
  <c r="C58" i="13" l="1"/>
  <c r="I30" i="12"/>
  <c r="C57" i="12" l="1"/>
  <c r="J7" i="12"/>
  <c r="K7" i="12"/>
  <c r="L7" i="12"/>
  <c r="M7" i="12"/>
  <c r="J8" i="12"/>
  <c r="K8" i="12"/>
  <c r="L8" i="12"/>
  <c r="M8" i="12"/>
  <c r="J9" i="12"/>
  <c r="K9" i="12"/>
  <c r="L9" i="12"/>
  <c r="M9" i="12"/>
  <c r="J10" i="12"/>
  <c r="K10" i="12"/>
  <c r="L10" i="12"/>
  <c r="M10" i="12"/>
  <c r="J11" i="12"/>
  <c r="K11" i="12"/>
  <c r="L11" i="12"/>
  <c r="M11" i="12"/>
  <c r="J12" i="12"/>
  <c r="K12" i="12"/>
  <c r="L12" i="12"/>
  <c r="M12" i="12"/>
  <c r="J13" i="12"/>
  <c r="K13" i="12"/>
  <c r="L13" i="12"/>
  <c r="M13" i="12"/>
  <c r="J14" i="12"/>
  <c r="K14" i="12"/>
  <c r="L14" i="12"/>
  <c r="M14" i="12"/>
  <c r="J15" i="12"/>
  <c r="K15" i="12"/>
  <c r="L15" i="12"/>
  <c r="M15" i="12"/>
  <c r="J16" i="12"/>
  <c r="K16" i="12"/>
  <c r="L16" i="12"/>
  <c r="M16" i="12"/>
  <c r="J17" i="12"/>
  <c r="K17" i="12"/>
  <c r="L17" i="12"/>
  <c r="M17" i="12"/>
  <c r="J18" i="12"/>
  <c r="K18" i="12"/>
  <c r="L18" i="12"/>
  <c r="M18" i="12"/>
  <c r="J19" i="12"/>
  <c r="K19" i="12"/>
  <c r="L19" i="12"/>
  <c r="M19" i="12"/>
  <c r="J20" i="12"/>
  <c r="K20" i="12"/>
  <c r="L20" i="12"/>
  <c r="M20" i="12"/>
  <c r="J21" i="12"/>
  <c r="K21" i="12"/>
  <c r="L21" i="12"/>
  <c r="M21" i="12"/>
  <c r="J22" i="12"/>
  <c r="K22" i="12"/>
  <c r="L22" i="12"/>
  <c r="M22" i="12"/>
  <c r="J23" i="12"/>
  <c r="K23" i="12"/>
  <c r="L23" i="12"/>
  <c r="M23" i="12"/>
  <c r="J24" i="12"/>
  <c r="K24" i="12"/>
  <c r="L24" i="12"/>
  <c r="M24" i="12"/>
  <c r="J25" i="12"/>
  <c r="K25" i="12"/>
  <c r="L25" i="12"/>
  <c r="M25" i="12"/>
  <c r="J26" i="12"/>
  <c r="K26" i="12"/>
  <c r="L26" i="12"/>
  <c r="M26" i="12"/>
  <c r="J27" i="12"/>
  <c r="K27" i="12"/>
  <c r="L27" i="12"/>
  <c r="M27" i="12"/>
  <c r="J28" i="12"/>
  <c r="K28" i="12"/>
  <c r="L28" i="12"/>
  <c r="M28" i="12"/>
  <c r="J29" i="12"/>
  <c r="K29" i="12"/>
  <c r="L29" i="12"/>
  <c r="M29" i="12"/>
  <c r="J30" i="12"/>
  <c r="K30" i="12"/>
  <c r="L30" i="12"/>
  <c r="M30" i="12"/>
  <c r="J31" i="12"/>
  <c r="K31" i="12"/>
  <c r="L31" i="12"/>
  <c r="M31" i="12"/>
  <c r="J32" i="12"/>
  <c r="K32" i="12"/>
  <c r="L32" i="12"/>
  <c r="M32" i="12"/>
  <c r="J33" i="12"/>
  <c r="K33" i="12"/>
  <c r="L33" i="12"/>
  <c r="M33" i="12"/>
  <c r="J34" i="12"/>
  <c r="K34" i="12"/>
  <c r="L34" i="12"/>
  <c r="M34" i="12"/>
  <c r="J35" i="12"/>
  <c r="K35" i="12"/>
  <c r="L35" i="12"/>
  <c r="M35" i="12"/>
  <c r="J36" i="12"/>
  <c r="K36" i="12"/>
  <c r="L36" i="12"/>
  <c r="M36" i="12"/>
  <c r="J37" i="12"/>
  <c r="K37" i="12"/>
  <c r="L37" i="12"/>
  <c r="M37" i="12"/>
  <c r="J38" i="12"/>
  <c r="K38" i="12"/>
  <c r="L38" i="12"/>
  <c r="M38" i="12"/>
  <c r="J39" i="12"/>
  <c r="K39" i="12"/>
  <c r="L39" i="12"/>
  <c r="M39" i="12"/>
  <c r="J40" i="12"/>
  <c r="K40" i="12"/>
  <c r="L40" i="12"/>
  <c r="M40" i="12"/>
  <c r="J41" i="12"/>
  <c r="K41" i="12"/>
  <c r="L41" i="12"/>
  <c r="M41" i="12"/>
  <c r="J42" i="12"/>
  <c r="K42" i="12"/>
  <c r="L42" i="12"/>
  <c r="M42" i="12"/>
  <c r="J43" i="12"/>
  <c r="K43" i="12"/>
  <c r="L43" i="12"/>
  <c r="M43" i="12"/>
  <c r="J44" i="12"/>
  <c r="K44" i="12"/>
  <c r="L44" i="12"/>
  <c r="M44" i="12"/>
  <c r="J45" i="12"/>
  <c r="K45" i="12"/>
  <c r="L45" i="12"/>
  <c r="M45" i="12"/>
  <c r="J46" i="12"/>
  <c r="K46" i="12"/>
  <c r="L46" i="12"/>
  <c r="M46" i="12"/>
  <c r="J47" i="12"/>
  <c r="K47" i="12"/>
  <c r="L47" i="12"/>
  <c r="M47" i="12"/>
  <c r="J48" i="12"/>
  <c r="K48" i="12"/>
  <c r="L48" i="12"/>
  <c r="M48" i="12"/>
  <c r="J49" i="12"/>
  <c r="K49" i="12"/>
  <c r="L49" i="12"/>
  <c r="M49" i="12"/>
  <c r="J50" i="12"/>
  <c r="K50" i="12"/>
  <c r="L50" i="12"/>
  <c r="M50" i="12"/>
  <c r="J51" i="12"/>
  <c r="K51" i="12"/>
  <c r="L51" i="12"/>
  <c r="M51" i="12"/>
  <c r="J52" i="12"/>
  <c r="K52" i="12"/>
  <c r="L52" i="12"/>
  <c r="M52" i="12"/>
  <c r="J53" i="12"/>
  <c r="K53" i="12"/>
  <c r="L53" i="12"/>
  <c r="M53" i="12"/>
  <c r="J54" i="12"/>
  <c r="K54" i="12"/>
  <c r="L54" i="12"/>
  <c r="M54" i="12"/>
  <c r="J55" i="12"/>
  <c r="K55" i="12"/>
  <c r="L55" i="12"/>
  <c r="M55" i="12"/>
  <c r="J56" i="12"/>
  <c r="K56" i="12"/>
  <c r="L56" i="12"/>
  <c r="M56" i="12"/>
  <c r="J57" i="12"/>
  <c r="K57" i="12"/>
  <c r="L57" i="12"/>
  <c r="M5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7" i="12"/>
  <c r="D7" i="12"/>
  <c r="E7" i="12"/>
  <c r="F7" i="12"/>
  <c r="G7" i="12"/>
  <c r="D8" i="12"/>
  <c r="E8" i="12"/>
  <c r="F8" i="12"/>
  <c r="G8" i="12"/>
  <c r="D9" i="12"/>
  <c r="E9" i="12"/>
  <c r="F9" i="12"/>
  <c r="G9" i="12"/>
  <c r="D10" i="12"/>
  <c r="E10" i="12"/>
  <c r="F10" i="12"/>
  <c r="G10" i="12"/>
  <c r="D11" i="12"/>
  <c r="E11" i="12"/>
  <c r="F11" i="12"/>
  <c r="G11" i="12"/>
  <c r="D12" i="12"/>
  <c r="E12" i="12"/>
  <c r="F12" i="12"/>
  <c r="G12" i="12"/>
  <c r="D13" i="12"/>
  <c r="E13" i="12"/>
  <c r="F13" i="12"/>
  <c r="G13" i="12"/>
  <c r="D14" i="12"/>
  <c r="E14" i="12"/>
  <c r="F14" i="12"/>
  <c r="G14" i="12"/>
  <c r="D15" i="12"/>
  <c r="E15" i="12"/>
  <c r="F15" i="12"/>
  <c r="G15" i="12"/>
  <c r="D16" i="12"/>
  <c r="E16" i="12"/>
  <c r="F16" i="12"/>
  <c r="G16" i="12"/>
  <c r="D17" i="12"/>
  <c r="E17" i="12"/>
  <c r="F17" i="12"/>
  <c r="G17" i="12"/>
  <c r="D18" i="12"/>
  <c r="E18" i="12"/>
  <c r="F18" i="12"/>
  <c r="G18" i="12"/>
  <c r="D19" i="12"/>
  <c r="E19" i="12"/>
  <c r="F19" i="12"/>
  <c r="G19" i="12"/>
  <c r="D20" i="12"/>
  <c r="E20" i="12"/>
  <c r="F20" i="12"/>
  <c r="G20" i="12"/>
  <c r="D21" i="12"/>
  <c r="E21" i="12"/>
  <c r="F21" i="12"/>
  <c r="G21" i="12"/>
  <c r="D22" i="12"/>
  <c r="E22" i="12"/>
  <c r="F22" i="12"/>
  <c r="G22" i="12"/>
  <c r="D23" i="12"/>
  <c r="E23" i="12"/>
  <c r="F23" i="12"/>
  <c r="G23" i="12"/>
  <c r="D24" i="12"/>
  <c r="E24" i="12"/>
  <c r="F24" i="12"/>
  <c r="G24" i="12"/>
  <c r="D25" i="12"/>
  <c r="E25" i="12"/>
  <c r="F25" i="12"/>
  <c r="G25" i="12"/>
  <c r="D26" i="12"/>
  <c r="E26" i="12"/>
  <c r="F26" i="12"/>
  <c r="G26" i="12"/>
  <c r="D27" i="12"/>
  <c r="E27" i="12"/>
  <c r="F27" i="12"/>
  <c r="G27" i="12"/>
  <c r="D28" i="12"/>
  <c r="E28" i="12"/>
  <c r="F28" i="12"/>
  <c r="G28" i="12"/>
  <c r="D29" i="12"/>
  <c r="E29" i="12"/>
  <c r="F29" i="12"/>
  <c r="G29" i="12"/>
  <c r="D30" i="12"/>
  <c r="E30" i="12"/>
  <c r="G30" i="12"/>
  <c r="D31" i="12"/>
  <c r="E31" i="12"/>
  <c r="F31" i="12"/>
  <c r="G31" i="12"/>
  <c r="D32" i="12"/>
  <c r="E32" i="12"/>
  <c r="F32" i="12"/>
  <c r="G32" i="12"/>
  <c r="D33" i="12"/>
  <c r="E33" i="12"/>
  <c r="F33" i="12"/>
  <c r="G33" i="12"/>
  <c r="D34" i="12"/>
  <c r="E34" i="12"/>
  <c r="F34" i="12"/>
  <c r="G34" i="12"/>
  <c r="D35" i="12"/>
  <c r="E35" i="12"/>
  <c r="F35" i="12"/>
  <c r="G35" i="12"/>
  <c r="D36" i="12"/>
  <c r="E36" i="12"/>
  <c r="F36" i="12"/>
  <c r="G36" i="12"/>
  <c r="D37" i="12"/>
  <c r="E37" i="12"/>
  <c r="F37" i="12"/>
  <c r="G37" i="12"/>
  <c r="D38" i="12"/>
  <c r="E38" i="12"/>
  <c r="F38" i="12"/>
  <c r="G38" i="12"/>
  <c r="D39" i="12"/>
  <c r="E39" i="12"/>
  <c r="F39" i="12"/>
  <c r="G39" i="12"/>
  <c r="D40" i="12"/>
  <c r="E40" i="12"/>
  <c r="F40" i="12"/>
  <c r="G40" i="12"/>
  <c r="D41" i="12"/>
  <c r="E41" i="12"/>
  <c r="F41" i="12"/>
  <c r="G41" i="12"/>
  <c r="D42" i="12"/>
  <c r="E42" i="12"/>
  <c r="F42" i="12"/>
  <c r="G42" i="12"/>
  <c r="D43" i="12"/>
  <c r="E43" i="12"/>
  <c r="F43" i="12"/>
  <c r="G43" i="12"/>
  <c r="D44" i="12"/>
  <c r="E44" i="12"/>
  <c r="F44" i="12"/>
  <c r="G44" i="12"/>
  <c r="D45" i="12"/>
  <c r="E45" i="12"/>
  <c r="F45" i="12"/>
  <c r="G45" i="12"/>
  <c r="D46" i="12"/>
  <c r="E46" i="12"/>
  <c r="F46" i="12"/>
  <c r="G46" i="12"/>
  <c r="D47" i="12"/>
  <c r="E47" i="12"/>
  <c r="F47" i="12"/>
  <c r="G47" i="12"/>
  <c r="D48" i="12"/>
  <c r="E48" i="12"/>
  <c r="F48" i="12"/>
  <c r="G48" i="12"/>
  <c r="D49" i="12"/>
  <c r="E49" i="12"/>
  <c r="F49" i="12"/>
  <c r="G49" i="12"/>
  <c r="D50" i="12"/>
  <c r="E50" i="12"/>
  <c r="F50" i="12"/>
  <c r="G50" i="12"/>
  <c r="D51" i="12"/>
  <c r="E51" i="12"/>
  <c r="F51" i="12"/>
  <c r="G51" i="12"/>
  <c r="D52" i="12"/>
  <c r="E52" i="12"/>
  <c r="F52" i="12"/>
  <c r="G52" i="12"/>
  <c r="D53" i="12"/>
  <c r="E53" i="12"/>
  <c r="F53" i="12"/>
  <c r="G53" i="12"/>
  <c r="D54" i="12"/>
  <c r="E54" i="12"/>
  <c r="F54" i="12"/>
  <c r="G54" i="12"/>
  <c r="D55" i="12"/>
  <c r="E55" i="12"/>
  <c r="F55" i="12"/>
  <c r="G55" i="12"/>
  <c r="D56" i="12"/>
  <c r="E56" i="12"/>
  <c r="F56" i="12"/>
  <c r="G56" i="12"/>
  <c r="D57" i="12"/>
  <c r="E57" i="12"/>
  <c r="G5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7" i="12"/>
  <c r="N58" i="12" l="1"/>
  <c r="I67" i="13"/>
  <c r="I68" i="13"/>
  <c r="I69" i="13"/>
  <c r="D67" i="13"/>
  <c r="D68" i="13"/>
  <c r="D69" i="13"/>
  <c r="K58" i="13"/>
  <c r="J58" i="13"/>
  <c r="I58" i="13"/>
  <c r="F30" i="13"/>
  <c r="F30" i="12" s="1"/>
  <c r="F57" i="13"/>
  <c r="F57" i="12" s="1"/>
  <c r="E58" i="13"/>
  <c r="D58" i="13"/>
  <c r="F58" i="13" l="1"/>
  <c r="L58" i="12"/>
  <c r="J58" i="12"/>
  <c r="K58" i="12"/>
  <c r="H58" i="12"/>
  <c r="I70" i="13"/>
  <c r="D70" i="13"/>
  <c r="H58" i="13"/>
  <c r="I58" i="12" s="1"/>
  <c r="L58" i="13"/>
  <c r="M58" i="12" s="1"/>
  <c r="G58" i="13"/>
  <c r="G58" i="12" l="1"/>
  <c r="E58" i="12"/>
  <c r="F58" i="12"/>
  <c r="D58" i="12"/>
  <c r="C58" i="12"/>
  <c r="R58" i="13"/>
</calcChain>
</file>

<file path=xl/sharedStrings.xml><?xml version="1.0" encoding="utf-8"?>
<sst xmlns="http://schemas.openxmlformats.org/spreadsheetml/2006/main" count="184" uniqueCount="87">
  <si>
    <t>合計</t>
    <rPh sb="0" eb="1">
      <t>ゴウ</t>
    </rPh>
    <rPh sb="1" eb="2">
      <t>ケイ</t>
    </rPh>
    <phoneticPr fontId="3"/>
  </si>
  <si>
    <t>住宅・アパート</t>
  </si>
  <si>
    <t>区市町村名</t>
  </si>
  <si>
    <t>千代田区</t>
    <phoneticPr fontId="3"/>
  </si>
  <si>
    <t>中央区</t>
    <phoneticPr fontId="3"/>
  </si>
  <si>
    <t>港　　　区</t>
  </si>
  <si>
    <t>新宿区</t>
    <phoneticPr fontId="3"/>
  </si>
  <si>
    <t>文　京　区</t>
  </si>
  <si>
    <t>区</t>
  </si>
  <si>
    <t>台　東　区</t>
  </si>
  <si>
    <t>墨　田　区</t>
  </si>
  <si>
    <t>江　東　区</t>
  </si>
  <si>
    <t>品　川　区</t>
  </si>
  <si>
    <t>目　黒　区</t>
  </si>
  <si>
    <t>大　田　区</t>
  </si>
  <si>
    <t>世田谷区</t>
    <phoneticPr fontId="3"/>
  </si>
  <si>
    <t>渋　谷　区</t>
  </si>
  <si>
    <t>中　野　区</t>
  </si>
  <si>
    <t>杉　並　区</t>
  </si>
  <si>
    <t>豊　島　区</t>
  </si>
  <si>
    <t>部</t>
  </si>
  <si>
    <t>北　　　区</t>
  </si>
  <si>
    <t>荒　川　区</t>
  </si>
  <si>
    <t>板　橋　区</t>
  </si>
  <si>
    <t>練　馬　区</t>
  </si>
  <si>
    <t>足　立　区</t>
  </si>
  <si>
    <t>葛　飾　区</t>
  </si>
  <si>
    <t>江戸川区</t>
    <phoneticPr fontId="3"/>
  </si>
  <si>
    <t>区　部　計</t>
  </si>
  <si>
    <t>八王子市</t>
    <phoneticPr fontId="3"/>
  </si>
  <si>
    <t>立　川　市</t>
  </si>
  <si>
    <t>武蔵野市</t>
    <phoneticPr fontId="3"/>
  </si>
  <si>
    <t>三　鷹　市</t>
  </si>
  <si>
    <t>青　梅　市</t>
  </si>
  <si>
    <t>府　中　市</t>
  </si>
  <si>
    <t>昭　島　市</t>
  </si>
  <si>
    <t>市</t>
  </si>
  <si>
    <t>調　布　市</t>
  </si>
  <si>
    <t>町　田　市</t>
  </si>
  <si>
    <t>小金井市</t>
    <phoneticPr fontId="3"/>
  </si>
  <si>
    <t>小　平　市</t>
  </si>
  <si>
    <t>日　野　市</t>
  </si>
  <si>
    <t>東村山市</t>
    <phoneticPr fontId="3"/>
  </si>
  <si>
    <t>国分寺市</t>
    <phoneticPr fontId="3"/>
  </si>
  <si>
    <t>国　立　市</t>
  </si>
  <si>
    <t>福　生　市</t>
  </si>
  <si>
    <t>狛　江　市</t>
  </si>
  <si>
    <t>東大和市</t>
    <phoneticPr fontId="3"/>
  </si>
  <si>
    <t>清　瀬　市</t>
  </si>
  <si>
    <t>東久留米市</t>
  </si>
  <si>
    <t>武蔵村山市</t>
  </si>
  <si>
    <t>多　摩　市</t>
  </si>
  <si>
    <t>稲　城　市</t>
  </si>
  <si>
    <t xml:space="preserve">羽　村　市    </t>
    <phoneticPr fontId="3"/>
  </si>
  <si>
    <t>あきる野市</t>
  </si>
  <si>
    <t>西東京　市</t>
    <rPh sb="0" eb="1">
      <t>ニシ</t>
    </rPh>
    <rPh sb="1" eb="3">
      <t>トウキョウ</t>
    </rPh>
    <rPh sb="4" eb="5">
      <t>シ</t>
    </rPh>
    <phoneticPr fontId="3"/>
  </si>
  <si>
    <t>市　部　計</t>
  </si>
  <si>
    <t>　</t>
  </si>
  <si>
    <t>都心部</t>
    <rPh sb="0" eb="2">
      <t>トシン</t>
    </rPh>
    <rPh sb="2" eb="3">
      <t>ブ</t>
    </rPh>
    <phoneticPr fontId="3"/>
  </si>
  <si>
    <t>南西部</t>
    <rPh sb="0" eb="1">
      <t>ミナミ</t>
    </rPh>
    <rPh sb="1" eb="2">
      <t>ニシ</t>
    </rPh>
    <rPh sb="2" eb="3">
      <t>ブ</t>
    </rPh>
    <phoneticPr fontId="3"/>
  </si>
  <si>
    <t>北東部</t>
    <rPh sb="0" eb="1">
      <t>キタ</t>
    </rPh>
    <rPh sb="1" eb="2">
      <t>ヒガシ</t>
    </rPh>
    <rPh sb="2" eb="3">
      <t>ブ</t>
    </rPh>
    <phoneticPr fontId="3"/>
  </si>
  <si>
    <t>区部計</t>
    <rPh sb="0" eb="1">
      <t>ク</t>
    </rPh>
    <rPh sb="1" eb="2">
      <t>ブ</t>
    </rPh>
    <rPh sb="2" eb="3">
      <t>ケイ</t>
    </rPh>
    <phoneticPr fontId="3"/>
  </si>
  <si>
    <t>（単位：戸数）</t>
    <rPh sb="1" eb="3">
      <t>タンイ</t>
    </rPh>
    <rPh sb="4" eb="6">
      <t>コスウ</t>
    </rPh>
    <phoneticPr fontId="2"/>
  </si>
  <si>
    <t>賃貸用
の住宅</t>
    <rPh sb="0" eb="3">
      <t>チンタイヨウ</t>
    </rPh>
    <rPh sb="5" eb="7">
      <t>ジュウタク</t>
    </rPh>
    <phoneticPr fontId="2"/>
  </si>
  <si>
    <t>売却用
の住宅</t>
    <rPh sb="0" eb="2">
      <t>バイキャク</t>
    </rPh>
    <rPh sb="2" eb="3">
      <t>ヨウ</t>
    </rPh>
    <rPh sb="5" eb="7">
      <t>ジュウタク</t>
    </rPh>
    <phoneticPr fontId="2"/>
  </si>
  <si>
    <t>その他
の住宅</t>
    <rPh sb="2" eb="3">
      <t>タ</t>
    </rPh>
    <rPh sb="5" eb="7">
      <t>ジュウタク</t>
    </rPh>
    <phoneticPr fontId="2"/>
  </si>
  <si>
    <t>二次的
住宅</t>
    <rPh sb="0" eb="3">
      <t>ニジテキ</t>
    </rPh>
    <rPh sb="4" eb="6">
      <t>ジュウタク</t>
    </rPh>
    <phoneticPr fontId="2"/>
  </si>
  <si>
    <t>住宅</t>
    <rPh sb="0" eb="2">
      <t>ジュウタk</t>
    </rPh>
    <phoneticPr fontId="2"/>
  </si>
  <si>
    <t>総数</t>
    <rPh sb="0" eb="2">
      <t>ソウス</t>
    </rPh>
    <phoneticPr fontId="2"/>
  </si>
  <si>
    <t>空き家率</t>
    <rPh sb="0" eb="1">
      <t>ア</t>
    </rPh>
    <rPh sb="2" eb="3">
      <t>y</t>
    </rPh>
    <rPh sb="3" eb="4">
      <t>リt</t>
    </rPh>
    <phoneticPr fontId="3"/>
  </si>
  <si>
    <t>全体</t>
    <rPh sb="0" eb="2">
      <t>ゼンタイ</t>
    </rPh>
    <phoneticPr fontId="2"/>
  </si>
  <si>
    <t>二次的</t>
    <rPh sb="0" eb="3">
      <t>ニジテキ</t>
    </rPh>
    <phoneticPr fontId="2"/>
  </si>
  <si>
    <t>賃貸用</t>
    <rPh sb="0" eb="3">
      <t>チンタイヨウ</t>
    </rPh>
    <phoneticPr fontId="2"/>
  </si>
  <si>
    <t>売却用</t>
    <rPh sb="0" eb="3">
      <t>バイキャクヨウ</t>
    </rPh>
    <phoneticPr fontId="2"/>
  </si>
  <si>
    <t>その他</t>
    <rPh sb="2" eb="3">
      <t>タ</t>
    </rPh>
    <phoneticPr fontId="2"/>
  </si>
  <si>
    <t>二次的</t>
    <rPh sb="0" eb="1">
      <t>ニ</t>
    </rPh>
    <rPh sb="1" eb="2">
      <t>ジ</t>
    </rPh>
    <rPh sb="2" eb="3">
      <t>テキ</t>
    </rPh>
    <phoneticPr fontId="2"/>
  </si>
  <si>
    <t>全体</t>
    <rPh sb="0" eb="2">
      <t>ゼンタイ</t>
    </rPh>
    <phoneticPr fontId="3"/>
  </si>
  <si>
    <t>（空き家率単位：％、住宅単位：戸数）</t>
    <rPh sb="1" eb="2">
      <t>ア</t>
    </rPh>
    <rPh sb="3" eb="4">
      <t>ヤ</t>
    </rPh>
    <rPh sb="4" eb="5">
      <t>リツ</t>
    </rPh>
    <rPh sb="5" eb="7">
      <t>タンイ</t>
    </rPh>
    <rPh sb="10" eb="12">
      <t>ジュウタク</t>
    </rPh>
    <rPh sb="12" eb="14">
      <t>タンイ</t>
    </rPh>
    <rPh sb="15" eb="17">
      <t>コスウ</t>
    </rPh>
    <phoneticPr fontId="2"/>
  </si>
  <si>
    <t>平成20年度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</si>
  <si>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</si>
  <si>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 xml:space="preserve">    　２　端数処理のため、各項の和と表記した計は必ずしも一致しない。</t>
    <rPh sb="7" eb="9">
      <t>ハスウ</t>
    </rPh>
    <rPh sb="9" eb="11">
      <t>ショリ</t>
    </rPh>
    <rPh sb="15" eb="16">
      <t>カク</t>
    </rPh>
    <rPh sb="16" eb="17">
      <t>コウ</t>
    </rPh>
    <rPh sb="18" eb="19">
      <t>ワ</t>
    </rPh>
    <rPh sb="20" eb="22">
      <t>ヒョウキ</t>
    </rPh>
    <rPh sb="24" eb="25">
      <t>ケイ</t>
    </rPh>
    <rPh sb="26" eb="27">
      <t>カナラ</t>
    </rPh>
    <rPh sb="30" eb="32">
      <t>イッチ</t>
    </rPh>
    <phoneticPr fontId="2"/>
  </si>
  <si>
    <t>平成30年度</t>
    <rPh sb="0" eb="2">
      <t>ヘイセイ</t>
    </rPh>
    <rPh sb="4" eb="6">
      <t>ネンド</t>
    </rPh>
    <phoneticPr fontId="2"/>
  </si>
  <si>
    <t>空き家総数
Ｈ30-Ｈ25</t>
    <rPh sb="0" eb="1">
      <t>ア</t>
    </rPh>
    <rPh sb="2" eb="3">
      <t>ヤ</t>
    </rPh>
    <rPh sb="3" eb="5">
      <t>ソウスウ</t>
    </rPh>
    <phoneticPr fontId="2"/>
  </si>
  <si>
    <t>　表５－7－1</t>
    <phoneticPr fontId="3"/>
  </si>
  <si>
    <t>(注)  １　総務省統計局「平成20年住宅・土地統計調査」「平成25年住宅・土地統計調査」及び「平成30年住宅・土地統計調査」から作成</t>
    <rPh sb="1" eb="2">
      <t>チュウ</t>
    </rPh>
    <rPh sb="45" eb="46">
      <t>オヨ</t>
    </rPh>
    <rPh sb="48" eb="50">
      <t>ヘイセイ</t>
    </rPh>
    <rPh sb="52" eb="53">
      <t>ネン</t>
    </rPh>
    <rPh sb="53" eb="55">
      <t>ジュウタク</t>
    </rPh>
    <rPh sb="56" eb="58">
      <t>トチ</t>
    </rPh>
    <rPh sb="58" eb="60">
      <t>トウケイ</t>
    </rPh>
    <rPh sb="60" eb="62">
      <t>チョウサ</t>
    </rPh>
    <phoneticPr fontId="2"/>
  </si>
  <si>
    <t>　表５－７－２　空き家率の内訳</t>
    <rPh sb="8" eb="9">
      <t>ア</t>
    </rPh>
    <rPh sb="10" eb="11">
      <t>ヤ</t>
    </rPh>
    <rPh sb="11" eb="12">
      <t>リツ</t>
    </rPh>
    <rPh sb="13" eb="15">
      <t>ウチワケ</t>
    </rPh>
    <phoneticPr fontId="3"/>
  </si>
  <si>
    <t>（注）総務省統計局「平成20年住宅・土地統計調査」「平成25年住宅・土地統計調査」「平成30年住宅・土地統計調査」から作成</t>
    <rPh sb="10" eb="12">
      <t>ヘイセイ</t>
    </rPh>
    <rPh sb="14" eb="15">
      <t>ネン</t>
    </rPh>
    <rPh sb="15" eb="17">
      <t>ジュウタク</t>
    </rPh>
    <rPh sb="18" eb="20">
      <t>トチ</t>
    </rPh>
    <rPh sb="20" eb="22">
      <t>トウケイ</t>
    </rPh>
    <rPh sb="22" eb="24">
      <t>チョウサ</t>
    </rPh>
    <rPh sb="26" eb="28">
      <t>ヘイセイ</t>
    </rPh>
    <rPh sb="30" eb="31">
      <t>ネン</t>
    </rPh>
    <rPh sb="31" eb="33">
      <t>ジュウタク</t>
    </rPh>
    <rPh sb="34" eb="36">
      <t>トチ</t>
    </rPh>
    <rPh sb="36" eb="38">
      <t>トウケイ</t>
    </rPh>
    <rPh sb="38" eb="40">
      <t>チョウサ</t>
    </rPh>
    <rPh sb="59" eb="61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</si>
</sst>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#"/>
    <numFmt numFmtId="178" formatCode="#,##0.0"/>
    <numFmt numFmtId="179" formatCode="##,###,##0;&quot;-&quot;#,###,##0"/>
    <numFmt numFmtId="180" formatCode="#,##0.0;[Red]\-#,##0.0"/>
  </numFmts>
  <fonts count="12" x14ac:knownFonts="1"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Times New Roman"/>
      <family val="1"/>
    </font>
    <font>
      <sz val="9"/>
      <name val="ＭＳ 明朝"/>
      <family val="1"/>
      <charset val="128"/>
    </font>
    <font>
      <sz val="9"/>
      <color theme="1"/>
      <name val="Times New Roman"/>
      <family val="1"/>
    </font>
    <font>
      <u/>
      <sz val="8"/>
      <color theme="10"/>
      <name val="ＭＳ 明朝"/>
      <family val="1"/>
      <charset val="128"/>
    </font>
    <font>
      <u/>
      <sz val="8"/>
      <color theme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4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>
      <alignment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5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3" fontId="5" fillId="0" borderId="3" xfId="0" applyNumberFormat="1" applyFont="1" applyFill="1" applyBorder="1">
      <alignment vertical="center"/>
    </xf>
    <xf numFmtId="0" fontId="4" fillId="0" borderId="9" xfId="0" applyFont="1" applyFill="1" applyBorder="1" applyAlignment="1">
      <alignment horizontal="distributed" vertical="center"/>
    </xf>
    <xf numFmtId="3" fontId="5" fillId="0" borderId="9" xfId="0" applyNumberFormat="1" applyFont="1" applyFill="1" applyBorder="1">
      <alignment vertical="center"/>
    </xf>
    <xf numFmtId="177" fontId="4" fillId="2" borderId="0" xfId="0" applyNumberFormat="1" applyFont="1" applyFill="1">
      <alignment vertical="center"/>
    </xf>
    <xf numFmtId="3" fontId="4" fillId="2" borderId="0" xfId="0" applyNumberFormat="1" applyFont="1" applyFill="1">
      <alignment vertical="center"/>
    </xf>
    <xf numFmtId="3" fontId="4" fillId="2" borderId="0" xfId="0" applyNumberFormat="1" applyFont="1" applyFill="1" applyBorder="1">
      <alignment vertical="center"/>
    </xf>
    <xf numFmtId="176" fontId="4" fillId="2" borderId="0" xfId="0" applyNumberFormat="1" applyFont="1" applyFill="1" applyBorder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3" fontId="5" fillId="0" borderId="8" xfId="0" applyNumberFormat="1" applyFont="1" applyFill="1" applyBorder="1">
      <alignment vertical="center"/>
    </xf>
    <xf numFmtId="3" fontId="5" fillId="0" borderId="11" xfId="0" applyNumberFormat="1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12" xfId="0" applyFont="1" applyFill="1" applyBorder="1" applyAlignment="1">
      <alignment vertical="center"/>
    </xf>
    <xf numFmtId="179" fontId="7" fillId="0" borderId="7" xfId="0" quotePrefix="1" applyNumberFormat="1" applyFont="1" applyFill="1" applyBorder="1" applyAlignment="1">
      <alignment horizontal="right" vertical="center"/>
    </xf>
    <xf numFmtId="179" fontId="7" fillId="0" borderId="8" xfId="0" quotePrefix="1" applyNumberFormat="1" applyFont="1" applyFill="1" applyBorder="1" applyAlignment="1">
      <alignment horizontal="right" vertical="center"/>
    </xf>
    <xf numFmtId="179" fontId="7" fillId="0" borderId="6" xfId="0" quotePrefix="1" applyNumberFormat="1" applyFont="1" applyFill="1" applyBorder="1" applyAlignment="1">
      <alignment horizontal="right" vertical="center"/>
    </xf>
    <xf numFmtId="3" fontId="5" fillId="2" borderId="7" xfId="0" applyNumberFormat="1" applyFont="1" applyFill="1" applyBorder="1">
      <alignment vertical="center"/>
    </xf>
    <xf numFmtId="3" fontId="5" fillId="2" borderId="8" xfId="0" applyNumberFormat="1" applyFont="1" applyFill="1" applyBorder="1">
      <alignment vertical="center"/>
    </xf>
    <xf numFmtId="3" fontId="5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3" fontId="4" fillId="0" borderId="0" xfId="0" applyNumberFormat="1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>
      <alignment vertical="center"/>
    </xf>
    <xf numFmtId="178" fontId="5" fillId="0" borderId="0" xfId="0" applyNumberFormat="1" applyFont="1" applyFill="1" applyBorder="1">
      <alignment vertical="center"/>
    </xf>
    <xf numFmtId="177" fontId="4" fillId="0" borderId="0" xfId="0" applyNumberFormat="1" applyFont="1" applyFill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38" fontId="11" fillId="0" borderId="7" xfId="9" applyFont="1" applyFill="1" applyBorder="1" applyAlignment="1">
      <alignment vertical="center"/>
    </xf>
    <xf numFmtId="180" fontId="11" fillId="0" borderId="3" xfId="9" applyNumberFormat="1" applyFont="1" applyFill="1" applyBorder="1" applyAlignment="1">
      <alignment vertical="center"/>
    </xf>
    <xf numFmtId="180" fontId="11" fillId="0" borderId="8" xfId="9" applyNumberFormat="1" applyFont="1" applyFill="1" applyBorder="1" applyAlignment="1">
      <alignment vertical="center"/>
    </xf>
    <xf numFmtId="38" fontId="11" fillId="0" borderId="8" xfId="9" applyFont="1" applyFill="1" applyBorder="1" applyAlignment="1">
      <alignment vertical="center"/>
    </xf>
    <xf numFmtId="38" fontId="11" fillId="0" borderId="11" xfId="9" applyFont="1" applyFill="1" applyBorder="1" applyAlignment="1">
      <alignment vertical="center"/>
    </xf>
    <xf numFmtId="180" fontId="11" fillId="0" borderId="9" xfId="9" applyNumberFormat="1" applyFont="1" applyFill="1" applyBorder="1" applyAlignment="1">
      <alignment vertical="center"/>
    </xf>
    <xf numFmtId="180" fontId="11" fillId="0" borderId="11" xfId="9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3" fontId="5" fillId="3" borderId="9" xfId="0" applyNumberFormat="1" applyFont="1" applyFill="1" applyBorder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>
      <alignment vertical="center"/>
    </xf>
    <xf numFmtId="3" fontId="5" fillId="3" borderId="3" xfId="0" applyNumberFormat="1" applyFont="1" applyFill="1" applyBorder="1">
      <alignment vertical="center"/>
    </xf>
    <xf numFmtId="3" fontId="5" fillId="3" borderId="8" xfId="0" applyNumberFormat="1" applyFont="1" applyFill="1" applyBorder="1">
      <alignment vertical="center"/>
    </xf>
    <xf numFmtId="3" fontId="5" fillId="3" borderId="11" xfId="0" applyNumberFormat="1" applyFont="1" applyFill="1" applyBorder="1">
      <alignment vertical="center"/>
    </xf>
    <xf numFmtId="3" fontId="4" fillId="3" borderId="0" xfId="0" applyNumberFormat="1" applyFont="1" applyFill="1" applyBorder="1">
      <alignment vertical="center"/>
    </xf>
    <xf numFmtId="176" fontId="4" fillId="3" borderId="0" xfId="0" applyNumberFormat="1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0" xfId="0" applyFont="1" applyFill="1" applyBorder="1" applyAlignment="1">
      <alignment vertical="center"/>
    </xf>
    <xf numFmtId="177" fontId="4" fillId="3" borderId="0" xfId="0" applyNumberFormat="1" applyFont="1" applyFill="1">
      <alignment vertical="center"/>
    </xf>
    <xf numFmtId="3" fontId="4" fillId="3" borderId="0" xfId="0" applyNumberFormat="1" applyFont="1" applyFill="1">
      <alignment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distributed" vertical="distributed"/>
    </xf>
    <xf numFmtId="0" fontId="4" fillId="0" borderId="10" xfId="0" applyFont="1" applyFill="1" applyBorder="1" applyAlignment="1">
      <alignment horizontal="distributed" vertical="distributed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distributed"/>
    </xf>
    <xf numFmtId="0" fontId="4" fillId="2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</cellXfs>
  <cellStyles count="24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桁区切り" xfId="9" builtinId="6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</cellStyles>
  <dxfs count="0"/>
  <tableStyles count="0" defaultTableStyle="TableStyleMedium2" defaultPivotStyle="PivotStyleLight16"/>
  <colors>
    <mruColors>
      <color rgb="FF33CC33"/>
      <color rgb="FF339933"/>
      <color rgb="FF008000"/>
      <color rgb="FF00CC66"/>
      <color rgb="FF009900"/>
      <color rgb="FF00FFFF"/>
      <color rgb="FFFF6600"/>
      <color rgb="FFFF3300"/>
      <color rgb="FF6600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75"/>
  <sheetViews>
    <sheetView showGridLines="0" zoomScale="85" zoomScaleNormal="85" zoomScaleSheetLayoutView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61" sqref="A2:R61"/>
    </sheetView>
  </sheetViews>
  <sheetFormatPr defaultColWidth="7.140625" defaultRowHeight="12" x14ac:dyDescent="0.15"/>
  <cols>
    <col min="1" max="1" width="3.85546875" style="3" customWidth="1"/>
    <col min="2" max="2" width="14.7109375" style="2" customWidth="1"/>
    <col min="3" max="12" width="10.85546875" style="3" customWidth="1"/>
    <col min="13" max="17" width="10.85546875" style="59" customWidth="1"/>
    <col min="18" max="18" width="11.140625" style="3" customWidth="1"/>
    <col min="19" max="19" width="2.28515625" style="3" customWidth="1"/>
    <col min="20" max="16384" width="7.140625" style="3"/>
  </cols>
  <sheetData>
    <row r="1" spans="1:18" ht="16.2" x14ac:dyDescent="0.15">
      <c r="A1" s="1" t="s">
        <v>83</v>
      </c>
      <c r="C1" s="2"/>
      <c r="D1" s="2"/>
      <c r="E1" s="2"/>
      <c r="F1" s="2"/>
      <c r="G1" s="2"/>
      <c r="H1" s="2"/>
      <c r="I1" s="2"/>
      <c r="J1" s="2"/>
      <c r="K1" s="2"/>
      <c r="L1" s="2"/>
      <c r="M1" s="58"/>
      <c r="N1" s="58"/>
      <c r="O1" s="58"/>
      <c r="P1" s="58"/>
      <c r="Q1" s="58"/>
    </row>
    <row r="2" spans="1:18" ht="14.1" customHeight="1" x14ac:dyDescent="0.15">
      <c r="R2" s="23" t="s">
        <v>62</v>
      </c>
    </row>
    <row r="3" spans="1:18" ht="14.1" customHeight="1" x14ac:dyDescent="0.15">
      <c r="A3" s="4"/>
      <c r="B3" s="27"/>
      <c r="C3" s="72" t="s">
        <v>78</v>
      </c>
      <c r="D3" s="73"/>
      <c r="E3" s="73"/>
      <c r="F3" s="73"/>
      <c r="G3" s="73"/>
      <c r="H3" s="72" t="s">
        <v>79</v>
      </c>
      <c r="I3" s="73"/>
      <c r="J3" s="73"/>
      <c r="K3" s="73"/>
      <c r="L3" s="73"/>
      <c r="M3" s="83" t="s">
        <v>81</v>
      </c>
      <c r="N3" s="84"/>
      <c r="O3" s="84"/>
      <c r="P3" s="84"/>
      <c r="Q3" s="84"/>
      <c r="R3" s="80" t="s">
        <v>82</v>
      </c>
    </row>
    <row r="4" spans="1:18" ht="14.1" customHeight="1" x14ac:dyDescent="0.15">
      <c r="A4" s="26"/>
      <c r="B4" s="21"/>
      <c r="C4" s="74" t="s">
        <v>76</v>
      </c>
      <c r="D4" s="77" t="s">
        <v>66</v>
      </c>
      <c r="E4" s="77" t="s">
        <v>63</v>
      </c>
      <c r="F4" s="77" t="s">
        <v>64</v>
      </c>
      <c r="G4" s="77" t="s">
        <v>65</v>
      </c>
      <c r="H4" s="74" t="s">
        <v>76</v>
      </c>
      <c r="I4" s="77" t="s">
        <v>66</v>
      </c>
      <c r="J4" s="77" t="s">
        <v>63</v>
      </c>
      <c r="K4" s="77" t="s">
        <v>64</v>
      </c>
      <c r="L4" s="77" t="s">
        <v>65</v>
      </c>
      <c r="M4" s="85" t="s">
        <v>76</v>
      </c>
      <c r="N4" s="88" t="s">
        <v>66</v>
      </c>
      <c r="O4" s="88" t="s">
        <v>63</v>
      </c>
      <c r="P4" s="88" t="s">
        <v>64</v>
      </c>
      <c r="Q4" s="88" t="s">
        <v>65</v>
      </c>
      <c r="R4" s="81"/>
    </row>
    <row r="5" spans="1:18" ht="14.1" customHeight="1" x14ac:dyDescent="0.15">
      <c r="A5" s="5" t="s">
        <v>2</v>
      </c>
      <c r="B5" s="6"/>
      <c r="C5" s="75"/>
      <c r="D5" s="78"/>
      <c r="E5" s="75"/>
      <c r="F5" s="75"/>
      <c r="G5" s="75"/>
      <c r="H5" s="75"/>
      <c r="I5" s="78"/>
      <c r="J5" s="75"/>
      <c r="K5" s="75"/>
      <c r="L5" s="75"/>
      <c r="M5" s="86"/>
      <c r="N5" s="89"/>
      <c r="O5" s="86"/>
      <c r="P5" s="86"/>
      <c r="Q5" s="86"/>
      <c r="R5" s="81"/>
    </row>
    <row r="6" spans="1:18" ht="14.1" customHeight="1" x14ac:dyDescent="0.15">
      <c r="A6" s="7"/>
      <c r="B6" s="8"/>
      <c r="C6" s="76"/>
      <c r="D6" s="79"/>
      <c r="E6" s="76"/>
      <c r="F6" s="76"/>
      <c r="G6" s="76"/>
      <c r="H6" s="76"/>
      <c r="I6" s="79"/>
      <c r="J6" s="76"/>
      <c r="K6" s="76"/>
      <c r="L6" s="76"/>
      <c r="M6" s="87"/>
      <c r="N6" s="90"/>
      <c r="O6" s="87"/>
      <c r="P6" s="87"/>
      <c r="Q6" s="87"/>
      <c r="R6" s="82"/>
    </row>
    <row r="7" spans="1:18" ht="14.1" customHeight="1" x14ac:dyDescent="0.15">
      <c r="A7" s="10"/>
      <c r="B7" s="11" t="s">
        <v>3</v>
      </c>
      <c r="C7" s="12">
        <v>8380</v>
      </c>
      <c r="D7" s="28">
        <v>640</v>
      </c>
      <c r="E7" s="28">
        <v>6230</v>
      </c>
      <c r="F7" s="28">
        <v>300</v>
      </c>
      <c r="G7" s="28">
        <v>1220</v>
      </c>
      <c r="H7" s="12">
        <v>4490</v>
      </c>
      <c r="I7" s="12">
        <v>80</v>
      </c>
      <c r="J7" s="12">
        <v>2890</v>
      </c>
      <c r="K7" s="12">
        <v>660</v>
      </c>
      <c r="L7" s="24">
        <v>860</v>
      </c>
      <c r="M7" s="60">
        <v>4470</v>
      </c>
      <c r="N7" s="60">
        <v>60</v>
      </c>
      <c r="O7" s="60">
        <v>2640</v>
      </c>
      <c r="P7" s="60">
        <v>50</v>
      </c>
      <c r="Q7" s="61">
        <v>1710</v>
      </c>
      <c r="R7" s="31">
        <f>M7-H7</f>
        <v>-20</v>
      </c>
    </row>
    <row r="8" spans="1:18" ht="14.1" customHeight="1" x14ac:dyDescent="0.15">
      <c r="A8" s="10"/>
      <c r="B8" s="11" t="s">
        <v>4</v>
      </c>
      <c r="C8" s="12">
        <v>24230</v>
      </c>
      <c r="D8" s="29">
        <v>1540</v>
      </c>
      <c r="E8" s="29">
        <v>13220</v>
      </c>
      <c r="F8" s="29">
        <v>270</v>
      </c>
      <c r="G8" s="29">
        <v>9200</v>
      </c>
      <c r="H8" s="12">
        <v>9800</v>
      </c>
      <c r="I8" s="12">
        <v>1240</v>
      </c>
      <c r="J8" s="12">
        <v>6040</v>
      </c>
      <c r="K8" s="12">
        <v>1260</v>
      </c>
      <c r="L8" s="24">
        <v>1250</v>
      </c>
      <c r="M8" s="60">
        <v>12510</v>
      </c>
      <c r="N8" s="60">
        <v>400</v>
      </c>
      <c r="O8" s="60">
        <v>3140</v>
      </c>
      <c r="P8" s="60">
        <v>530</v>
      </c>
      <c r="Q8" s="61">
        <v>8440</v>
      </c>
      <c r="R8" s="32">
        <f t="shared" ref="R8:R29" si="0">M8-H8</f>
        <v>2710</v>
      </c>
    </row>
    <row r="9" spans="1:18" ht="14.1" customHeight="1" x14ac:dyDescent="0.15">
      <c r="A9" s="10"/>
      <c r="B9" s="11" t="s">
        <v>5</v>
      </c>
      <c r="C9" s="12">
        <v>13920</v>
      </c>
      <c r="D9" s="29">
        <v>430</v>
      </c>
      <c r="E9" s="29">
        <v>9800</v>
      </c>
      <c r="F9" s="29">
        <v>1260</v>
      </c>
      <c r="G9" s="29">
        <v>2430</v>
      </c>
      <c r="H9" s="12">
        <v>17140</v>
      </c>
      <c r="I9" s="12">
        <v>340</v>
      </c>
      <c r="J9" s="12">
        <v>11580</v>
      </c>
      <c r="K9" s="12">
        <v>1470</v>
      </c>
      <c r="L9" s="24">
        <v>3760</v>
      </c>
      <c r="M9" s="60">
        <v>19850</v>
      </c>
      <c r="N9" s="60">
        <v>140</v>
      </c>
      <c r="O9" s="60">
        <v>15640</v>
      </c>
      <c r="P9" s="60">
        <v>720</v>
      </c>
      <c r="Q9" s="61">
        <v>3350</v>
      </c>
      <c r="R9" s="32">
        <f t="shared" si="0"/>
        <v>2710</v>
      </c>
    </row>
    <row r="10" spans="1:18" ht="14.1" customHeight="1" x14ac:dyDescent="0.15">
      <c r="A10" s="10"/>
      <c r="B10" s="11" t="s">
        <v>6</v>
      </c>
      <c r="C10" s="12">
        <v>27210</v>
      </c>
      <c r="D10" s="29">
        <v>1460</v>
      </c>
      <c r="E10" s="29">
        <v>17550</v>
      </c>
      <c r="F10" s="29">
        <v>1440</v>
      </c>
      <c r="G10" s="29">
        <v>6760</v>
      </c>
      <c r="H10" s="12">
        <v>28560</v>
      </c>
      <c r="I10" s="12">
        <v>330</v>
      </c>
      <c r="J10" s="12">
        <v>21590</v>
      </c>
      <c r="K10" s="12">
        <v>1750</v>
      </c>
      <c r="L10" s="24">
        <v>4890</v>
      </c>
      <c r="M10" s="60">
        <v>27920</v>
      </c>
      <c r="N10" s="60">
        <v>250</v>
      </c>
      <c r="O10" s="60">
        <v>23390</v>
      </c>
      <c r="P10" s="60">
        <v>1650</v>
      </c>
      <c r="Q10" s="61">
        <v>2620</v>
      </c>
      <c r="R10" s="32">
        <f t="shared" si="0"/>
        <v>-640</v>
      </c>
    </row>
    <row r="11" spans="1:18" ht="14.1" customHeight="1" x14ac:dyDescent="0.15">
      <c r="A11" s="10"/>
      <c r="B11" s="11" t="s">
        <v>7</v>
      </c>
      <c r="C11" s="12">
        <v>11580</v>
      </c>
      <c r="D11" s="29">
        <v>650</v>
      </c>
      <c r="E11" s="29">
        <v>6240</v>
      </c>
      <c r="F11" s="29">
        <v>330</v>
      </c>
      <c r="G11" s="29">
        <v>4360</v>
      </c>
      <c r="H11" s="12">
        <v>12950</v>
      </c>
      <c r="I11" s="12">
        <v>430</v>
      </c>
      <c r="J11" s="12">
        <v>8370</v>
      </c>
      <c r="K11" s="12">
        <v>1620</v>
      </c>
      <c r="L11" s="24">
        <v>2530</v>
      </c>
      <c r="M11" s="60">
        <v>13220</v>
      </c>
      <c r="N11" s="60">
        <v>190</v>
      </c>
      <c r="O11" s="60">
        <v>8720</v>
      </c>
      <c r="P11" s="60">
        <v>1950</v>
      </c>
      <c r="Q11" s="61">
        <v>2360</v>
      </c>
      <c r="R11" s="32">
        <f t="shared" si="0"/>
        <v>270</v>
      </c>
    </row>
    <row r="12" spans="1:18" ht="14.1" customHeight="1" x14ac:dyDescent="0.15">
      <c r="A12" s="10" t="s">
        <v>8</v>
      </c>
      <c r="B12" s="11" t="s">
        <v>9</v>
      </c>
      <c r="C12" s="12">
        <v>15200</v>
      </c>
      <c r="D12" s="29">
        <v>130</v>
      </c>
      <c r="E12" s="29">
        <v>7630</v>
      </c>
      <c r="F12" s="29">
        <v>2450</v>
      </c>
      <c r="G12" s="29">
        <v>4990</v>
      </c>
      <c r="H12" s="12">
        <v>10900</v>
      </c>
      <c r="I12" s="12">
        <v>230</v>
      </c>
      <c r="J12" s="12">
        <v>7670</v>
      </c>
      <c r="K12" s="12">
        <v>1160</v>
      </c>
      <c r="L12" s="24">
        <v>1840</v>
      </c>
      <c r="M12" s="60">
        <v>12810</v>
      </c>
      <c r="N12" s="60">
        <v>620</v>
      </c>
      <c r="O12" s="60">
        <v>7950</v>
      </c>
      <c r="P12" s="60">
        <v>1340</v>
      </c>
      <c r="Q12" s="61">
        <v>2900</v>
      </c>
      <c r="R12" s="32">
        <f t="shared" si="0"/>
        <v>1910</v>
      </c>
    </row>
    <row r="13" spans="1:18" ht="14.1" customHeight="1" x14ac:dyDescent="0.15">
      <c r="A13" s="10"/>
      <c r="B13" s="11" t="s">
        <v>10</v>
      </c>
      <c r="C13" s="12">
        <v>11430</v>
      </c>
      <c r="D13" s="29">
        <v>290</v>
      </c>
      <c r="E13" s="29">
        <v>5460</v>
      </c>
      <c r="F13" s="29">
        <v>730</v>
      </c>
      <c r="G13" s="29">
        <v>4940</v>
      </c>
      <c r="H13" s="12">
        <v>15570</v>
      </c>
      <c r="I13" s="12">
        <v>430</v>
      </c>
      <c r="J13" s="12">
        <v>10320</v>
      </c>
      <c r="K13" s="12">
        <v>650</v>
      </c>
      <c r="L13" s="24">
        <v>4160</v>
      </c>
      <c r="M13" s="60">
        <v>16160</v>
      </c>
      <c r="N13" s="60">
        <v>50</v>
      </c>
      <c r="O13" s="60">
        <v>10650</v>
      </c>
      <c r="P13" s="60">
        <v>870</v>
      </c>
      <c r="Q13" s="61">
        <v>4590</v>
      </c>
      <c r="R13" s="32">
        <f t="shared" si="0"/>
        <v>590</v>
      </c>
    </row>
    <row r="14" spans="1:18" ht="14.1" customHeight="1" x14ac:dyDescent="0.15">
      <c r="A14" s="10"/>
      <c r="B14" s="11" t="s">
        <v>11</v>
      </c>
      <c r="C14" s="12">
        <v>18320</v>
      </c>
      <c r="D14" s="29">
        <v>290</v>
      </c>
      <c r="E14" s="29">
        <v>7890</v>
      </c>
      <c r="F14" s="29">
        <v>2520</v>
      </c>
      <c r="G14" s="29">
        <v>7620</v>
      </c>
      <c r="H14" s="12">
        <v>20080</v>
      </c>
      <c r="I14" s="12">
        <v>20</v>
      </c>
      <c r="J14" s="12">
        <v>15240</v>
      </c>
      <c r="K14" s="12">
        <v>4120</v>
      </c>
      <c r="L14" s="24">
        <v>700</v>
      </c>
      <c r="M14" s="60">
        <v>21290</v>
      </c>
      <c r="N14" s="60">
        <v>290</v>
      </c>
      <c r="O14" s="60">
        <v>11600</v>
      </c>
      <c r="P14" s="60">
        <v>370</v>
      </c>
      <c r="Q14" s="61">
        <v>9030</v>
      </c>
      <c r="R14" s="32">
        <f t="shared" si="0"/>
        <v>1210</v>
      </c>
    </row>
    <row r="15" spans="1:18" ht="14.1" customHeight="1" x14ac:dyDescent="0.15">
      <c r="A15" s="10"/>
      <c r="B15" s="11" t="s">
        <v>12</v>
      </c>
      <c r="C15" s="12">
        <v>24890</v>
      </c>
      <c r="D15" s="29">
        <v>690</v>
      </c>
      <c r="E15" s="29">
        <v>12690</v>
      </c>
      <c r="F15" s="29">
        <v>6090</v>
      </c>
      <c r="G15" s="29">
        <v>5420</v>
      </c>
      <c r="H15" s="12">
        <v>25930</v>
      </c>
      <c r="I15" s="12">
        <v>1230</v>
      </c>
      <c r="J15" s="12">
        <v>18900</v>
      </c>
      <c r="K15" s="12">
        <v>1580</v>
      </c>
      <c r="L15" s="24">
        <v>4230</v>
      </c>
      <c r="M15" s="60">
        <v>23860</v>
      </c>
      <c r="N15" s="60">
        <v>270</v>
      </c>
      <c r="O15" s="60">
        <v>16820</v>
      </c>
      <c r="P15" s="60">
        <v>1600</v>
      </c>
      <c r="Q15" s="61">
        <v>5180</v>
      </c>
      <c r="R15" s="32">
        <f t="shared" si="0"/>
        <v>-2070</v>
      </c>
    </row>
    <row r="16" spans="1:18" ht="14.1" customHeight="1" x14ac:dyDescent="0.15">
      <c r="A16" s="10"/>
      <c r="B16" s="11" t="s">
        <v>13</v>
      </c>
      <c r="C16" s="12">
        <v>27720</v>
      </c>
      <c r="D16" s="29">
        <v>130</v>
      </c>
      <c r="E16" s="29">
        <v>21860</v>
      </c>
      <c r="F16" s="29">
        <v>3720</v>
      </c>
      <c r="G16" s="29">
        <v>2020</v>
      </c>
      <c r="H16" s="12">
        <v>15040</v>
      </c>
      <c r="I16" s="12">
        <v>220</v>
      </c>
      <c r="J16" s="12">
        <v>11250</v>
      </c>
      <c r="K16" s="12">
        <v>540</v>
      </c>
      <c r="L16" s="24">
        <v>3030</v>
      </c>
      <c r="M16" s="60">
        <v>13010</v>
      </c>
      <c r="N16" s="60">
        <v>80</v>
      </c>
      <c r="O16" s="60">
        <v>8960</v>
      </c>
      <c r="P16" s="60">
        <v>560</v>
      </c>
      <c r="Q16" s="61">
        <v>3410</v>
      </c>
      <c r="R16" s="32">
        <f t="shared" si="0"/>
        <v>-2030</v>
      </c>
    </row>
    <row r="17" spans="1:18" ht="14.1" customHeight="1" x14ac:dyDescent="0.15">
      <c r="A17" s="10"/>
      <c r="B17" s="11" t="s">
        <v>14</v>
      </c>
      <c r="C17" s="12">
        <v>43700</v>
      </c>
      <c r="D17" s="29">
        <v>540</v>
      </c>
      <c r="E17" s="29">
        <v>29620</v>
      </c>
      <c r="F17" s="29">
        <v>2140</v>
      </c>
      <c r="G17" s="29">
        <v>11410</v>
      </c>
      <c r="H17" s="12">
        <v>61790</v>
      </c>
      <c r="I17" s="12">
        <v>60</v>
      </c>
      <c r="J17" s="12">
        <v>45750</v>
      </c>
      <c r="K17" s="12">
        <v>10620</v>
      </c>
      <c r="L17" s="24">
        <v>5360</v>
      </c>
      <c r="M17" s="60">
        <v>48450</v>
      </c>
      <c r="N17" s="60">
        <v>370</v>
      </c>
      <c r="O17" s="60">
        <v>38060</v>
      </c>
      <c r="P17" s="60">
        <v>5890</v>
      </c>
      <c r="Q17" s="61">
        <v>4130</v>
      </c>
      <c r="R17" s="32">
        <f t="shared" si="0"/>
        <v>-13340</v>
      </c>
    </row>
    <row r="18" spans="1:18" ht="14.1" customHeight="1" x14ac:dyDescent="0.15">
      <c r="A18" s="10"/>
      <c r="B18" s="11" t="s">
        <v>15</v>
      </c>
      <c r="C18" s="12">
        <v>34790</v>
      </c>
      <c r="D18" s="29">
        <v>60</v>
      </c>
      <c r="E18" s="29">
        <v>22320</v>
      </c>
      <c r="F18" s="29">
        <v>1900</v>
      </c>
      <c r="G18" s="29">
        <v>10520</v>
      </c>
      <c r="H18" s="12">
        <v>52600</v>
      </c>
      <c r="I18" s="12">
        <v>290</v>
      </c>
      <c r="J18" s="12">
        <v>30870</v>
      </c>
      <c r="K18" s="12">
        <v>1750</v>
      </c>
      <c r="L18" s="24">
        <v>19690</v>
      </c>
      <c r="M18" s="60">
        <v>50250</v>
      </c>
      <c r="N18" s="60">
        <v>1180</v>
      </c>
      <c r="O18" s="60">
        <v>34680</v>
      </c>
      <c r="P18" s="60">
        <v>1820</v>
      </c>
      <c r="Q18" s="61">
        <v>12580</v>
      </c>
      <c r="R18" s="32">
        <f t="shared" si="0"/>
        <v>-2350</v>
      </c>
    </row>
    <row r="19" spans="1:18" ht="14.1" customHeight="1" x14ac:dyDescent="0.15">
      <c r="A19" s="10"/>
      <c r="B19" s="11" t="s">
        <v>16</v>
      </c>
      <c r="C19" s="12">
        <v>20250</v>
      </c>
      <c r="D19" s="29">
        <v>190</v>
      </c>
      <c r="E19" s="29">
        <v>9620</v>
      </c>
      <c r="F19" s="29">
        <v>1160</v>
      </c>
      <c r="G19" s="29">
        <v>9280</v>
      </c>
      <c r="H19" s="12">
        <v>17320</v>
      </c>
      <c r="I19" s="12">
        <v>240</v>
      </c>
      <c r="J19" s="12">
        <v>13590</v>
      </c>
      <c r="K19" s="12">
        <v>610</v>
      </c>
      <c r="L19" s="24">
        <v>2880</v>
      </c>
      <c r="M19" s="60">
        <v>16260</v>
      </c>
      <c r="N19" s="60">
        <v>20</v>
      </c>
      <c r="O19" s="60">
        <v>14150</v>
      </c>
      <c r="P19" s="60">
        <v>1520</v>
      </c>
      <c r="Q19" s="61">
        <v>570</v>
      </c>
      <c r="R19" s="32">
        <f t="shared" si="0"/>
        <v>-1060</v>
      </c>
    </row>
    <row r="20" spans="1:18" ht="14.1" customHeight="1" x14ac:dyDescent="0.15">
      <c r="A20" s="10"/>
      <c r="B20" s="11" t="s">
        <v>17</v>
      </c>
      <c r="C20" s="12">
        <v>17500</v>
      </c>
      <c r="D20" s="29">
        <v>330</v>
      </c>
      <c r="E20" s="29">
        <v>12220</v>
      </c>
      <c r="F20" s="29">
        <v>380</v>
      </c>
      <c r="G20" s="29">
        <v>4570</v>
      </c>
      <c r="H20" s="12">
        <v>28920</v>
      </c>
      <c r="I20" s="12">
        <v>220</v>
      </c>
      <c r="J20" s="12">
        <v>23920</v>
      </c>
      <c r="K20" s="12">
        <v>990</v>
      </c>
      <c r="L20" s="24">
        <v>3790</v>
      </c>
      <c r="M20" s="60">
        <v>25820</v>
      </c>
      <c r="N20" s="60">
        <v>310</v>
      </c>
      <c r="O20" s="60">
        <v>20680</v>
      </c>
      <c r="P20" s="60">
        <v>650</v>
      </c>
      <c r="Q20" s="61">
        <v>4180</v>
      </c>
      <c r="R20" s="32">
        <f t="shared" si="0"/>
        <v>-3100</v>
      </c>
    </row>
    <row r="21" spans="1:18" ht="14.1" customHeight="1" x14ac:dyDescent="0.15">
      <c r="A21" s="10"/>
      <c r="B21" s="11" t="s">
        <v>18</v>
      </c>
      <c r="C21" s="12">
        <v>32690</v>
      </c>
      <c r="D21" s="29">
        <v>890</v>
      </c>
      <c r="E21" s="29">
        <v>22270</v>
      </c>
      <c r="F21" s="29">
        <v>910</v>
      </c>
      <c r="G21" s="29">
        <v>8620</v>
      </c>
      <c r="H21" s="12">
        <v>35690</v>
      </c>
      <c r="I21" s="12">
        <v>560</v>
      </c>
      <c r="J21" s="12">
        <v>26680</v>
      </c>
      <c r="K21" s="12">
        <v>900</v>
      </c>
      <c r="L21" s="24">
        <v>7560</v>
      </c>
      <c r="M21" s="60">
        <v>29660</v>
      </c>
      <c r="N21" s="60">
        <v>260</v>
      </c>
      <c r="O21" s="60">
        <v>20530</v>
      </c>
      <c r="P21" s="60">
        <v>970</v>
      </c>
      <c r="Q21" s="61">
        <v>7900</v>
      </c>
      <c r="R21" s="32">
        <f t="shared" si="0"/>
        <v>-6030</v>
      </c>
    </row>
    <row r="22" spans="1:18" ht="14.1" customHeight="1" x14ac:dyDescent="0.15">
      <c r="A22" s="10"/>
      <c r="B22" s="11" t="s">
        <v>19</v>
      </c>
      <c r="C22" s="12">
        <v>21680</v>
      </c>
      <c r="D22" s="29">
        <v>600</v>
      </c>
      <c r="E22" s="29">
        <v>16680</v>
      </c>
      <c r="F22" s="29">
        <v>680</v>
      </c>
      <c r="G22" s="29">
        <v>3730</v>
      </c>
      <c r="H22" s="12">
        <v>30370</v>
      </c>
      <c r="I22" s="12">
        <v>360</v>
      </c>
      <c r="J22" s="12">
        <v>25450</v>
      </c>
      <c r="K22" s="12">
        <v>840</v>
      </c>
      <c r="L22" s="24">
        <v>3720</v>
      </c>
      <c r="M22" s="60">
        <v>27350</v>
      </c>
      <c r="N22" s="60">
        <v>180</v>
      </c>
      <c r="O22" s="60">
        <v>24330</v>
      </c>
      <c r="P22" s="60">
        <v>940</v>
      </c>
      <c r="Q22" s="61">
        <v>1900</v>
      </c>
      <c r="R22" s="32">
        <f t="shared" si="0"/>
        <v>-3020</v>
      </c>
    </row>
    <row r="23" spans="1:18" ht="14.1" customHeight="1" x14ac:dyDescent="0.15">
      <c r="A23" s="10" t="s">
        <v>20</v>
      </c>
      <c r="B23" s="11" t="s">
        <v>21</v>
      </c>
      <c r="C23" s="12">
        <v>19110</v>
      </c>
      <c r="D23" s="29">
        <v>40</v>
      </c>
      <c r="E23" s="29">
        <v>12290</v>
      </c>
      <c r="F23" s="29">
        <v>710</v>
      </c>
      <c r="G23" s="29">
        <v>6080</v>
      </c>
      <c r="H23" s="12">
        <v>20470</v>
      </c>
      <c r="I23" s="12">
        <v>90</v>
      </c>
      <c r="J23" s="12">
        <v>14480</v>
      </c>
      <c r="K23" s="12">
        <v>860</v>
      </c>
      <c r="L23" s="24">
        <v>5040</v>
      </c>
      <c r="M23" s="60">
        <v>22280</v>
      </c>
      <c r="N23" s="60">
        <v>120</v>
      </c>
      <c r="O23" s="60">
        <v>9200</v>
      </c>
      <c r="P23" s="60">
        <v>570</v>
      </c>
      <c r="Q23" s="61">
        <v>12380</v>
      </c>
      <c r="R23" s="32">
        <f t="shared" si="0"/>
        <v>1810</v>
      </c>
    </row>
    <row r="24" spans="1:18" ht="14.1" customHeight="1" x14ac:dyDescent="0.15">
      <c r="A24" s="10"/>
      <c r="B24" s="11" t="s">
        <v>22</v>
      </c>
      <c r="C24" s="12">
        <v>13770</v>
      </c>
      <c r="D24" s="29">
        <v>30</v>
      </c>
      <c r="E24" s="29">
        <v>10080</v>
      </c>
      <c r="F24" s="29">
        <v>3240</v>
      </c>
      <c r="G24" s="29">
        <v>410</v>
      </c>
      <c r="H24" s="12">
        <v>10900</v>
      </c>
      <c r="I24" s="12">
        <v>100</v>
      </c>
      <c r="J24" s="12">
        <v>7250</v>
      </c>
      <c r="K24" s="12">
        <v>800</v>
      </c>
      <c r="L24" s="24">
        <v>2750</v>
      </c>
      <c r="M24" s="60">
        <v>14070</v>
      </c>
      <c r="N24" s="60">
        <v>140</v>
      </c>
      <c r="O24" s="60">
        <v>5440</v>
      </c>
      <c r="P24" s="60">
        <v>310</v>
      </c>
      <c r="Q24" s="61">
        <v>8180</v>
      </c>
      <c r="R24" s="32">
        <f t="shared" si="0"/>
        <v>3170</v>
      </c>
    </row>
    <row r="25" spans="1:18" ht="14.1" customHeight="1" x14ac:dyDescent="0.15">
      <c r="A25" s="10"/>
      <c r="B25" s="11" t="s">
        <v>23</v>
      </c>
      <c r="C25" s="12">
        <v>32330</v>
      </c>
      <c r="D25" s="29">
        <v>430</v>
      </c>
      <c r="E25" s="29">
        <v>21370</v>
      </c>
      <c r="F25" s="29">
        <v>1620</v>
      </c>
      <c r="G25" s="29">
        <v>8900</v>
      </c>
      <c r="H25" s="12">
        <v>34810</v>
      </c>
      <c r="I25" s="12">
        <v>400</v>
      </c>
      <c r="J25" s="12">
        <v>26920</v>
      </c>
      <c r="K25" s="12">
        <v>1970</v>
      </c>
      <c r="L25" s="24">
        <v>5520</v>
      </c>
      <c r="M25" s="60">
        <v>36640</v>
      </c>
      <c r="N25" s="60">
        <v>570</v>
      </c>
      <c r="O25" s="60">
        <v>28310</v>
      </c>
      <c r="P25" s="60">
        <v>890</v>
      </c>
      <c r="Q25" s="61">
        <v>6870</v>
      </c>
      <c r="R25" s="32">
        <f t="shared" si="0"/>
        <v>1830</v>
      </c>
    </row>
    <row r="26" spans="1:18" ht="14.1" customHeight="1" x14ac:dyDescent="0.15">
      <c r="A26" s="10"/>
      <c r="B26" s="11" t="s">
        <v>24</v>
      </c>
      <c r="C26" s="12">
        <v>33280</v>
      </c>
      <c r="D26" s="29">
        <v>600</v>
      </c>
      <c r="E26" s="29">
        <v>23860</v>
      </c>
      <c r="F26" s="29">
        <v>1470</v>
      </c>
      <c r="G26" s="29">
        <v>7350</v>
      </c>
      <c r="H26" s="12">
        <v>36150</v>
      </c>
      <c r="I26" s="12">
        <v>390</v>
      </c>
      <c r="J26" s="12">
        <v>26830</v>
      </c>
      <c r="K26" s="12">
        <v>1430</v>
      </c>
      <c r="L26" s="24">
        <v>7500</v>
      </c>
      <c r="M26" s="60">
        <v>36430</v>
      </c>
      <c r="N26" s="60">
        <v>370</v>
      </c>
      <c r="O26" s="60">
        <v>28790</v>
      </c>
      <c r="P26" s="60">
        <v>3780</v>
      </c>
      <c r="Q26" s="61">
        <v>3490</v>
      </c>
      <c r="R26" s="32">
        <f t="shared" si="0"/>
        <v>280</v>
      </c>
    </row>
    <row r="27" spans="1:18" ht="14.1" customHeight="1" x14ac:dyDescent="0.15">
      <c r="A27" s="10"/>
      <c r="B27" s="11" t="s">
        <v>25</v>
      </c>
      <c r="C27" s="12">
        <v>38730</v>
      </c>
      <c r="D27" s="29">
        <v>790</v>
      </c>
      <c r="E27" s="29">
        <v>28800</v>
      </c>
      <c r="F27" s="29">
        <v>3270</v>
      </c>
      <c r="G27" s="29">
        <v>5870</v>
      </c>
      <c r="H27" s="12">
        <v>35150</v>
      </c>
      <c r="I27" s="12">
        <v>290</v>
      </c>
      <c r="J27" s="12">
        <v>24980</v>
      </c>
      <c r="K27" s="12">
        <v>1910</v>
      </c>
      <c r="L27" s="24">
        <v>7970</v>
      </c>
      <c r="M27" s="60">
        <v>39660</v>
      </c>
      <c r="N27" s="60">
        <v>130</v>
      </c>
      <c r="O27" s="60">
        <v>27910</v>
      </c>
      <c r="P27" s="60">
        <v>830</v>
      </c>
      <c r="Q27" s="61">
        <v>10790</v>
      </c>
      <c r="R27" s="32">
        <f t="shared" si="0"/>
        <v>4510</v>
      </c>
    </row>
    <row r="28" spans="1:18" ht="14.1" customHeight="1" x14ac:dyDescent="0.15">
      <c r="A28" s="10"/>
      <c r="B28" s="11" t="s">
        <v>26</v>
      </c>
      <c r="C28" s="12">
        <v>24130</v>
      </c>
      <c r="D28" s="29">
        <v>380</v>
      </c>
      <c r="E28" s="29">
        <v>15670</v>
      </c>
      <c r="F28" s="29">
        <v>1390</v>
      </c>
      <c r="G28" s="29">
        <v>6680</v>
      </c>
      <c r="H28" s="12">
        <v>24960</v>
      </c>
      <c r="I28" s="12">
        <v>130</v>
      </c>
      <c r="J28" s="12">
        <v>19020</v>
      </c>
      <c r="K28" s="12">
        <v>1530</v>
      </c>
      <c r="L28" s="24">
        <v>4270</v>
      </c>
      <c r="M28" s="60">
        <v>28020</v>
      </c>
      <c r="N28" s="60">
        <v>150</v>
      </c>
      <c r="O28" s="60">
        <v>20400</v>
      </c>
      <c r="P28" s="60">
        <v>690</v>
      </c>
      <c r="Q28" s="61">
        <v>6780</v>
      </c>
      <c r="R28" s="32">
        <f t="shared" si="0"/>
        <v>3060</v>
      </c>
    </row>
    <row r="29" spans="1:18" ht="14.1" customHeight="1" x14ac:dyDescent="0.15">
      <c r="A29" s="10"/>
      <c r="B29" s="11" t="s">
        <v>27</v>
      </c>
      <c r="C29" s="12">
        <v>29920</v>
      </c>
      <c r="D29" s="30">
        <v>210</v>
      </c>
      <c r="E29" s="30">
        <v>21290</v>
      </c>
      <c r="F29" s="30">
        <v>1520</v>
      </c>
      <c r="G29" s="30">
        <v>6900</v>
      </c>
      <c r="H29" s="12">
        <v>37730</v>
      </c>
      <c r="I29" s="12">
        <v>350</v>
      </c>
      <c r="J29" s="12">
        <v>25710</v>
      </c>
      <c r="K29" s="12">
        <v>1710</v>
      </c>
      <c r="L29" s="24">
        <v>9960</v>
      </c>
      <c r="M29" s="60">
        <v>32980</v>
      </c>
      <c r="N29" s="60">
        <v>120</v>
      </c>
      <c r="O29" s="60">
        <v>25270</v>
      </c>
      <c r="P29" s="60">
        <v>2580</v>
      </c>
      <c r="Q29" s="61">
        <v>5010</v>
      </c>
      <c r="R29" s="32">
        <f t="shared" si="0"/>
        <v>-4750</v>
      </c>
    </row>
    <row r="30" spans="1:18" ht="14.1" customHeight="1" x14ac:dyDescent="0.15">
      <c r="A30" s="9"/>
      <c r="B30" s="13" t="s">
        <v>28</v>
      </c>
      <c r="C30" s="14">
        <v>544800</v>
      </c>
      <c r="D30" s="14">
        <v>11300</v>
      </c>
      <c r="E30" s="14">
        <v>354700</v>
      </c>
      <c r="F30" s="14">
        <f t="shared" ref="F30" si="1">SUM(F7:F29)</f>
        <v>39500</v>
      </c>
      <c r="G30" s="25">
        <v>139300</v>
      </c>
      <c r="H30" s="14">
        <v>587300</v>
      </c>
      <c r="I30" s="14">
        <v>8000</v>
      </c>
      <c r="J30" s="14">
        <v>425300</v>
      </c>
      <c r="K30" s="14">
        <v>40700</v>
      </c>
      <c r="L30" s="25">
        <v>113200</v>
      </c>
      <c r="M30" s="57">
        <f>SUM(M7:M29)</f>
        <v>572970</v>
      </c>
      <c r="N30" s="57">
        <f t="shared" ref="N30:Q30" si="2">SUM(N7:N29)</f>
        <v>6270</v>
      </c>
      <c r="O30" s="57">
        <f t="shared" si="2"/>
        <v>407260</v>
      </c>
      <c r="P30" s="57">
        <f t="shared" si="2"/>
        <v>31080</v>
      </c>
      <c r="Q30" s="57">
        <f t="shared" si="2"/>
        <v>128350</v>
      </c>
      <c r="R30" s="57">
        <f>SUM(R7:R29)</f>
        <v>-14350</v>
      </c>
    </row>
    <row r="31" spans="1:18" ht="14.1" customHeight="1" x14ac:dyDescent="0.15">
      <c r="A31" s="10"/>
      <c r="B31" s="11" t="s">
        <v>29</v>
      </c>
      <c r="C31" s="12">
        <v>27960</v>
      </c>
      <c r="D31" s="28">
        <v>240</v>
      </c>
      <c r="E31" s="28">
        <v>20280</v>
      </c>
      <c r="F31" s="28">
        <v>2420</v>
      </c>
      <c r="G31" s="28">
        <v>5020</v>
      </c>
      <c r="H31" s="12">
        <v>28980</v>
      </c>
      <c r="I31" s="12">
        <v>260</v>
      </c>
      <c r="J31" s="12">
        <v>21350</v>
      </c>
      <c r="K31" s="12">
        <v>1520</v>
      </c>
      <c r="L31" s="24">
        <v>5850</v>
      </c>
      <c r="M31" s="60">
        <v>35170</v>
      </c>
      <c r="N31" s="60">
        <v>300</v>
      </c>
      <c r="O31" s="60">
        <v>25680</v>
      </c>
      <c r="P31" s="60">
        <v>950</v>
      </c>
      <c r="Q31" s="61">
        <v>8240</v>
      </c>
      <c r="R31" s="32">
        <f>M31-H31</f>
        <v>6190</v>
      </c>
    </row>
    <row r="32" spans="1:18" ht="14.1" customHeight="1" x14ac:dyDescent="0.15">
      <c r="A32" s="10"/>
      <c r="B32" s="11" t="s">
        <v>30</v>
      </c>
      <c r="C32" s="12">
        <v>8780</v>
      </c>
      <c r="D32" s="29">
        <v>380</v>
      </c>
      <c r="E32" s="29">
        <v>6090</v>
      </c>
      <c r="F32" s="29">
        <v>870</v>
      </c>
      <c r="G32" s="29">
        <v>1430</v>
      </c>
      <c r="H32" s="12">
        <v>9010</v>
      </c>
      <c r="I32" s="12">
        <v>40</v>
      </c>
      <c r="J32" s="12">
        <v>6980</v>
      </c>
      <c r="K32" s="12">
        <v>430</v>
      </c>
      <c r="L32" s="24">
        <v>1550</v>
      </c>
      <c r="M32" s="60">
        <v>11090</v>
      </c>
      <c r="N32" s="60">
        <v>120</v>
      </c>
      <c r="O32" s="60">
        <v>8940</v>
      </c>
      <c r="P32" s="60">
        <v>570</v>
      </c>
      <c r="Q32" s="61">
        <v>1450</v>
      </c>
      <c r="R32" s="32">
        <f t="shared" ref="R32:R56" si="3">M32-H32</f>
        <v>2080</v>
      </c>
    </row>
    <row r="33" spans="1:18" ht="14.1" customHeight="1" x14ac:dyDescent="0.15">
      <c r="A33" s="10"/>
      <c r="B33" s="11" t="s">
        <v>31</v>
      </c>
      <c r="C33" s="12">
        <v>6820</v>
      </c>
      <c r="D33" s="29">
        <v>40</v>
      </c>
      <c r="E33" s="29">
        <v>5330</v>
      </c>
      <c r="F33" s="29">
        <v>180</v>
      </c>
      <c r="G33" s="29">
        <v>1260</v>
      </c>
      <c r="H33" s="12">
        <v>11670</v>
      </c>
      <c r="I33" s="12">
        <v>360</v>
      </c>
      <c r="J33" s="12">
        <v>8920</v>
      </c>
      <c r="K33" s="12">
        <v>390</v>
      </c>
      <c r="L33" s="24">
        <v>1990</v>
      </c>
      <c r="M33" s="60">
        <v>9080</v>
      </c>
      <c r="N33" s="60">
        <v>360</v>
      </c>
      <c r="O33" s="60">
        <v>6930</v>
      </c>
      <c r="P33" s="60">
        <v>260</v>
      </c>
      <c r="Q33" s="61">
        <v>1530</v>
      </c>
      <c r="R33" s="32">
        <f t="shared" si="3"/>
        <v>-2590</v>
      </c>
    </row>
    <row r="34" spans="1:18" ht="14.1" customHeight="1" x14ac:dyDescent="0.15">
      <c r="A34" s="10"/>
      <c r="B34" s="11" t="s">
        <v>32</v>
      </c>
      <c r="C34" s="12">
        <v>11920</v>
      </c>
      <c r="D34" s="29">
        <v>80</v>
      </c>
      <c r="E34" s="29">
        <v>6890</v>
      </c>
      <c r="F34" s="29">
        <v>450</v>
      </c>
      <c r="G34" s="29">
        <v>4510</v>
      </c>
      <c r="H34" s="12">
        <v>10860</v>
      </c>
      <c r="I34" s="12">
        <v>40</v>
      </c>
      <c r="J34" s="12">
        <v>7840</v>
      </c>
      <c r="K34" s="12">
        <v>1270</v>
      </c>
      <c r="L34" s="24">
        <v>1720</v>
      </c>
      <c r="M34" s="60">
        <v>10730</v>
      </c>
      <c r="N34" s="60">
        <v>20</v>
      </c>
      <c r="O34" s="60">
        <v>8210</v>
      </c>
      <c r="P34" s="60">
        <v>350</v>
      </c>
      <c r="Q34" s="61">
        <v>2160</v>
      </c>
      <c r="R34" s="32">
        <f t="shared" si="3"/>
        <v>-130</v>
      </c>
    </row>
    <row r="35" spans="1:18" ht="14.1" customHeight="1" x14ac:dyDescent="0.15">
      <c r="A35" s="10"/>
      <c r="B35" s="11" t="s">
        <v>33</v>
      </c>
      <c r="C35" s="12">
        <v>6160</v>
      </c>
      <c r="D35" s="29">
        <v>460</v>
      </c>
      <c r="E35" s="29">
        <v>2880</v>
      </c>
      <c r="F35" s="29">
        <v>160</v>
      </c>
      <c r="G35" s="29">
        <v>2660</v>
      </c>
      <c r="H35" s="12">
        <v>7610</v>
      </c>
      <c r="I35" s="12">
        <v>170</v>
      </c>
      <c r="J35" s="12">
        <v>4830</v>
      </c>
      <c r="K35" s="12">
        <v>1300</v>
      </c>
      <c r="L35" s="24">
        <v>1300</v>
      </c>
      <c r="M35" s="60">
        <v>6900</v>
      </c>
      <c r="N35" s="60">
        <v>190</v>
      </c>
      <c r="O35" s="60">
        <v>4130</v>
      </c>
      <c r="P35" s="60">
        <v>610</v>
      </c>
      <c r="Q35" s="61">
        <v>1970</v>
      </c>
      <c r="R35" s="32">
        <f t="shared" si="3"/>
        <v>-710</v>
      </c>
    </row>
    <row r="36" spans="1:18" ht="14.1" customHeight="1" x14ac:dyDescent="0.15">
      <c r="A36" s="10"/>
      <c r="B36" s="11" t="s">
        <v>34</v>
      </c>
      <c r="C36" s="12">
        <v>13190</v>
      </c>
      <c r="D36" s="29">
        <v>680</v>
      </c>
      <c r="E36" s="29">
        <v>7170</v>
      </c>
      <c r="F36" s="29">
        <v>860</v>
      </c>
      <c r="G36" s="29">
        <v>4490</v>
      </c>
      <c r="H36" s="12">
        <v>15460</v>
      </c>
      <c r="I36" s="12">
        <v>170</v>
      </c>
      <c r="J36" s="12">
        <v>13010</v>
      </c>
      <c r="K36" s="12">
        <v>670</v>
      </c>
      <c r="L36" s="24">
        <v>1600</v>
      </c>
      <c r="M36" s="60">
        <v>15030</v>
      </c>
      <c r="N36" s="60">
        <v>120</v>
      </c>
      <c r="O36" s="60">
        <v>10780</v>
      </c>
      <c r="P36" s="60">
        <v>860</v>
      </c>
      <c r="Q36" s="61">
        <v>3280</v>
      </c>
      <c r="R36" s="32">
        <f t="shared" si="3"/>
        <v>-430</v>
      </c>
    </row>
    <row r="37" spans="1:18" ht="14.1" customHeight="1" x14ac:dyDescent="0.15">
      <c r="A37" s="10"/>
      <c r="B37" s="11" t="s">
        <v>35</v>
      </c>
      <c r="C37" s="12">
        <v>4820</v>
      </c>
      <c r="D37" s="29">
        <v>210</v>
      </c>
      <c r="E37" s="29">
        <v>3390</v>
      </c>
      <c r="F37" s="29">
        <v>140</v>
      </c>
      <c r="G37" s="29">
        <v>1070</v>
      </c>
      <c r="H37" s="12">
        <v>6330</v>
      </c>
      <c r="I37" s="12">
        <v>70</v>
      </c>
      <c r="J37" s="12">
        <v>4320</v>
      </c>
      <c r="K37" s="12">
        <v>450</v>
      </c>
      <c r="L37" s="24">
        <v>1490</v>
      </c>
      <c r="M37" s="60">
        <v>7530</v>
      </c>
      <c r="N37" s="60">
        <v>0</v>
      </c>
      <c r="O37" s="60">
        <v>6440</v>
      </c>
      <c r="P37" s="60">
        <v>210</v>
      </c>
      <c r="Q37" s="61">
        <v>880</v>
      </c>
      <c r="R37" s="32">
        <f t="shared" si="3"/>
        <v>1200</v>
      </c>
    </row>
    <row r="38" spans="1:18" ht="14.1" customHeight="1" x14ac:dyDescent="0.15">
      <c r="A38" s="10" t="s">
        <v>36</v>
      </c>
      <c r="B38" s="11" t="s">
        <v>37</v>
      </c>
      <c r="C38" s="12">
        <v>12010</v>
      </c>
      <c r="D38" s="29">
        <v>290</v>
      </c>
      <c r="E38" s="29">
        <v>7410</v>
      </c>
      <c r="F38" s="29">
        <v>450</v>
      </c>
      <c r="G38" s="29">
        <v>3870</v>
      </c>
      <c r="H38" s="12">
        <v>14720</v>
      </c>
      <c r="I38" s="12">
        <v>100</v>
      </c>
      <c r="J38" s="12">
        <v>12100</v>
      </c>
      <c r="K38" s="12">
        <v>690</v>
      </c>
      <c r="L38" s="24">
        <v>1830</v>
      </c>
      <c r="M38" s="60">
        <v>12690</v>
      </c>
      <c r="N38" s="60">
        <v>80</v>
      </c>
      <c r="O38" s="60">
        <v>9060</v>
      </c>
      <c r="P38" s="60">
        <v>1070</v>
      </c>
      <c r="Q38" s="61">
        <v>2480</v>
      </c>
      <c r="R38" s="32">
        <f t="shared" si="3"/>
        <v>-2030</v>
      </c>
    </row>
    <row r="39" spans="1:18" ht="14.1" customHeight="1" x14ac:dyDescent="0.15">
      <c r="A39" s="10"/>
      <c r="B39" s="11" t="s">
        <v>38</v>
      </c>
      <c r="C39" s="12">
        <v>16120</v>
      </c>
      <c r="D39" s="29">
        <v>560</v>
      </c>
      <c r="E39" s="29">
        <v>12030</v>
      </c>
      <c r="F39" s="29">
        <v>2460</v>
      </c>
      <c r="G39" s="29">
        <v>1060</v>
      </c>
      <c r="H39" s="12">
        <v>17360</v>
      </c>
      <c r="I39" s="12">
        <v>340</v>
      </c>
      <c r="J39" s="12">
        <v>13630</v>
      </c>
      <c r="K39" s="12">
        <v>950</v>
      </c>
      <c r="L39" s="24">
        <v>2440</v>
      </c>
      <c r="M39" s="60">
        <v>20010</v>
      </c>
      <c r="N39" s="60">
        <v>130</v>
      </c>
      <c r="O39" s="60">
        <v>14830</v>
      </c>
      <c r="P39" s="60">
        <v>1130</v>
      </c>
      <c r="Q39" s="61">
        <v>3920</v>
      </c>
      <c r="R39" s="32">
        <f t="shared" si="3"/>
        <v>2650</v>
      </c>
    </row>
    <row r="40" spans="1:18" ht="14.1" customHeight="1" x14ac:dyDescent="0.15">
      <c r="A40" s="10"/>
      <c r="B40" s="11" t="s">
        <v>39</v>
      </c>
      <c r="C40" s="12">
        <v>5820</v>
      </c>
      <c r="D40" s="29">
        <v>330</v>
      </c>
      <c r="E40" s="29">
        <v>4540</v>
      </c>
      <c r="F40" s="29">
        <v>360</v>
      </c>
      <c r="G40" s="29">
        <v>580</v>
      </c>
      <c r="H40" s="12">
        <v>7610</v>
      </c>
      <c r="I40" s="12">
        <v>60</v>
      </c>
      <c r="J40" s="12">
        <v>6100</v>
      </c>
      <c r="K40" s="12">
        <v>200</v>
      </c>
      <c r="L40" s="24">
        <v>1250</v>
      </c>
      <c r="M40" s="60">
        <v>6940</v>
      </c>
      <c r="N40" s="60">
        <v>40</v>
      </c>
      <c r="O40" s="60">
        <v>5370</v>
      </c>
      <c r="P40" s="60">
        <v>450</v>
      </c>
      <c r="Q40" s="61">
        <v>1070</v>
      </c>
      <c r="R40" s="32">
        <f t="shared" si="3"/>
        <v>-670</v>
      </c>
    </row>
    <row r="41" spans="1:18" ht="14.1" customHeight="1" x14ac:dyDescent="0.15">
      <c r="A41" s="10"/>
      <c r="B41" s="11" t="s">
        <v>40</v>
      </c>
      <c r="C41" s="12">
        <v>10070</v>
      </c>
      <c r="D41" s="29">
        <v>60</v>
      </c>
      <c r="E41" s="29">
        <v>7730</v>
      </c>
      <c r="F41" s="29">
        <v>740</v>
      </c>
      <c r="G41" s="29">
        <v>1560</v>
      </c>
      <c r="H41" s="12">
        <v>10830</v>
      </c>
      <c r="I41" s="12">
        <v>140</v>
      </c>
      <c r="J41" s="12">
        <v>8090</v>
      </c>
      <c r="K41" s="12">
        <v>440</v>
      </c>
      <c r="L41" s="24">
        <v>2150</v>
      </c>
      <c r="M41" s="60">
        <v>12960</v>
      </c>
      <c r="N41" s="60">
        <v>30</v>
      </c>
      <c r="O41" s="60">
        <v>10490</v>
      </c>
      <c r="P41" s="60">
        <v>210</v>
      </c>
      <c r="Q41" s="61">
        <v>2230</v>
      </c>
      <c r="R41" s="32">
        <f t="shared" si="3"/>
        <v>2130</v>
      </c>
    </row>
    <row r="42" spans="1:18" ht="14.1" customHeight="1" x14ac:dyDescent="0.15">
      <c r="A42" s="10"/>
      <c r="B42" s="11" t="s">
        <v>41</v>
      </c>
      <c r="C42" s="12">
        <v>10170</v>
      </c>
      <c r="D42" s="29">
        <v>60</v>
      </c>
      <c r="E42" s="29">
        <v>7040</v>
      </c>
      <c r="F42" s="29">
        <v>1360</v>
      </c>
      <c r="G42" s="29">
        <v>1710</v>
      </c>
      <c r="H42" s="12">
        <v>11520</v>
      </c>
      <c r="I42" s="12">
        <v>40</v>
      </c>
      <c r="J42" s="12">
        <v>9070</v>
      </c>
      <c r="K42" s="12">
        <v>860</v>
      </c>
      <c r="L42" s="24">
        <v>1550</v>
      </c>
      <c r="M42" s="60">
        <v>9760</v>
      </c>
      <c r="N42" s="60">
        <v>40</v>
      </c>
      <c r="O42" s="60">
        <v>7690</v>
      </c>
      <c r="P42" s="60">
        <v>500</v>
      </c>
      <c r="Q42" s="61">
        <v>1530</v>
      </c>
      <c r="R42" s="32">
        <f t="shared" si="3"/>
        <v>-1760</v>
      </c>
    </row>
    <row r="43" spans="1:18" ht="14.1" customHeight="1" x14ac:dyDescent="0.15">
      <c r="A43" s="10"/>
      <c r="B43" s="11" t="s">
        <v>42</v>
      </c>
      <c r="C43" s="12">
        <v>7150</v>
      </c>
      <c r="D43" s="29">
        <v>100</v>
      </c>
      <c r="E43" s="29">
        <v>4540</v>
      </c>
      <c r="F43" s="29">
        <v>750</v>
      </c>
      <c r="G43" s="29">
        <v>1760</v>
      </c>
      <c r="H43" s="12">
        <v>7110</v>
      </c>
      <c r="I43" s="12">
        <v>180</v>
      </c>
      <c r="J43" s="12">
        <v>4740</v>
      </c>
      <c r="K43" s="12">
        <v>430</v>
      </c>
      <c r="L43" s="24">
        <v>1760</v>
      </c>
      <c r="M43" s="60">
        <v>7090</v>
      </c>
      <c r="N43" s="60">
        <v>70</v>
      </c>
      <c r="O43" s="60">
        <v>5240</v>
      </c>
      <c r="P43" s="60">
        <v>370</v>
      </c>
      <c r="Q43" s="61">
        <v>1420</v>
      </c>
      <c r="R43" s="32">
        <f t="shared" si="3"/>
        <v>-20</v>
      </c>
    </row>
    <row r="44" spans="1:18" ht="14.1" customHeight="1" x14ac:dyDescent="0.15">
      <c r="A44" s="10"/>
      <c r="B44" s="11" t="s">
        <v>43</v>
      </c>
      <c r="C44" s="12">
        <v>6080</v>
      </c>
      <c r="D44" s="29">
        <v>100</v>
      </c>
      <c r="E44" s="29">
        <v>4530</v>
      </c>
      <c r="F44" s="29">
        <v>320</v>
      </c>
      <c r="G44" s="29">
        <v>1130</v>
      </c>
      <c r="H44" s="12">
        <v>8450</v>
      </c>
      <c r="I44" s="12">
        <v>170</v>
      </c>
      <c r="J44" s="12">
        <v>6890</v>
      </c>
      <c r="K44" s="12">
        <v>130</v>
      </c>
      <c r="L44" s="24">
        <v>1250</v>
      </c>
      <c r="M44" s="60">
        <v>6970</v>
      </c>
      <c r="N44" s="60">
        <v>100</v>
      </c>
      <c r="O44" s="60">
        <v>4720</v>
      </c>
      <c r="P44" s="60">
        <v>200</v>
      </c>
      <c r="Q44" s="61">
        <v>1950</v>
      </c>
      <c r="R44" s="32">
        <f t="shared" si="3"/>
        <v>-1480</v>
      </c>
    </row>
    <row r="45" spans="1:18" ht="14.1" customHeight="1" x14ac:dyDescent="0.15">
      <c r="A45" s="10"/>
      <c r="B45" s="11" t="s">
        <v>44</v>
      </c>
      <c r="C45" s="12">
        <v>4950</v>
      </c>
      <c r="D45" s="29">
        <v>230</v>
      </c>
      <c r="E45" s="29">
        <v>3510</v>
      </c>
      <c r="F45" s="29">
        <v>220</v>
      </c>
      <c r="G45" s="29">
        <v>980</v>
      </c>
      <c r="H45" s="12">
        <v>5300</v>
      </c>
      <c r="I45" s="12">
        <v>50</v>
      </c>
      <c r="J45" s="12">
        <v>4150</v>
      </c>
      <c r="K45" s="12">
        <v>190</v>
      </c>
      <c r="L45" s="24">
        <v>920</v>
      </c>
      <c r="M45" s="60">
        <v>5950</v>
      </c>
      <c r="N45" s="60">
        <v>0</v>
      </c>
      <c r="O45" s="60">
        <v>4910</v>
      </c>
      <c r="P45" s="60">
        <v>160</v>
      </c>
      <c r="Q45" s="61">
        <v>870</v>
      </c>
      <c r="R45" s="32">
        <f t="shared" si="3"/>
        <v>650</v>
      </c>
    </row>
    <row r="46" spans="1:18" ht="14.1" customHeight="1" x14ac:dyDescent="0.15">
      <c r="A46" s="10"/>
      <c r="B46" s="11" t="s">
        <v>45</v>
      </c>
      <c r="C46" s="12">
        <v>4400</v>
      </c>
      <c r="D46" s="29">
        <v>60</v>
      </c>
      <c r="E46" s="29">
        <v>3270</v>
      </c>
      <c r="F46" s="29">
        <v>200</v>
      </c>
      <c r="G46" s="29">
        <v>870</v>
      </c>
      <c r="H46" s="12">
        <v>3790</v>
      </c>
      <c r="I46" s="12">
        <v>40</v>
      </c>
      <c r="J46" s="12">
        <v>3000</v>
      </c>
      <c r="K46" s="12">
        <v>50</v>
      </c>
      <c r="L46" s="24">
        <v>700</v>
      </c>
      <c r="M46" s="60">
        <v>3410</v>
      </c>
      <c r="N46" s="60">
        <v>20</v>
      </c>
      <c r="O46" s="60">
        <v>2490</v>
      </c>
      <c r="P46" s="60">
        <v>60</v>
      </c>
      <c r="Q46" s="61">
        <v>840</v>
      </c>
      <c r="R46" s="32">
        <f t="shared" si="3"/>
        <v>-380</v>
      </c>
    </row>
    <row r="47" spans="1:18" ht="14.1" customHeight="1" x14ac:dyDescent="0.15">
      <c r="A47" s="10"/>
      <c r="B47" s="11" t="s">
        <v>46</v>
      </c>
      <c r="C47" s="12">
        <v>4160</v>
      </c>
      <c r="D47" s="29">
        <v>10</v>
      </c>
      <c r="E47" s="29">
        <v>3200</v>
      </c>
      <c r="F47" s="29">
        <v>80</v>
      </c>
      <c r="G47" s="29">
        <v>870</v>
      </c>
      <c r="H47" s="12">
        <v>5130</v>
      </c>
      <c r="I47" s="12">
        <v>60</v>
      </c>
      <c r="J47" s="12">
        <v>4370</v>
      </c>
      <c r="K47" s="12">
        <v>100</v>
      </c>
      <c r="L47" s="24">
        <v>600</v>
      </c>
      <c r="M47" s="60">
        <v>4190</v>
      </c>
      <c r="N47" s="60">
        <v>20</v>
      </c>
      <c r="O47" s="60">
        <v>3270</v>
      </c>
      <c r="P47" s="60">
        <v>90</v>
      </c>
      <c r="Q47" s="61">
        <v>820</v>
      </c>
      <c r="R47" s="32">
        <f t="shared" si="3"/>
        <v>-940</v>
      </c>
    </row>
    <row r="48" spans="1:18" ht="14.1" customHeight="1" x14ac:dyDescent="0.15">
      <c r="A48" s="10"/>
      <c r="B48" s="11" t="s">
        <v>47</v>
      </c>
      <c r="C48" s="12">
        <v>3840</v>
      </c>
      <c r="D48" s="29">
        <v>60</v>
      </c>
      <c r="E48" s="29">
        <v>2270</v>
      </c>
      <c r="F48" s="29">
        <v>230</v>
      </c>
      <c r="G48" s="29">
        <v>1280</v>
      </c>
      <c r="H48" s="12">
        <v>4650</v>
      </c>
      <c r="I48" s="12">
        <v>120</v>
      </c>
      <c r="J48" s="12">
        <v>3690</v>
      </c>
      <c r="K48" s="12">
        <v>190</v>
      </c>
      <c r="L48" s="24">
        <v>650</v>
      </c>
      <c r="M48" s="60">
        <v>3780</v>
      </c>
      <c r="N48" s="60">
        <v>90</v>
      </c>
      <c r="O48" s="60">
        <v>2500</v>
      </c>
      <c r="P48" s="60">
        <v>140</v>
      </c>
      <c r="Q48" s="61">
        <v>1040</v>
      </c>
      <c r="R48" s="32">
        <f t="shared" si="3"/>
        <v>-870</v>
      </c>
    </row>
    <row r="49" spans="1:18" ht="14.1" customHeight="1" x14ac:dyDescent="0.15">
      <c r="A49" s="10" t="s">
        <v>20</v>
      </c>
      <c r="B49" s="11" t="s">
        <v>48</v>
      </c>
      <c r="C49" s="12">
        <v>3330</v>
      </c>
      <c r="D49" s="29">
        <v>120</v>
      </c>
      <c r="E49" s="29">
        <v>2270</v>
      </c>
      <c r="F49" s="29">
        <v>100</v>
      </c>
      <c r="G49" s="29">
        <v>830</v>
      </c>
      <c r="H49" s="12">
        <v>3620</v>
      </c>
      <c r="I49" s="12">
        <v>10</v>
      </c>
      <c r="J49" s="12">
        <v>2670</v>
      </c>
      <c r="K49" s="12">
        <v>230</v>
      </c>
      <c r="L49" s="24">
        <v>720</v>
      </c>
      <c r="M49" s="60">
        <v>3710</v>
      </c>
      <c r="N49" s="60">
        <v>130</v>
      </c>
      <c r="O49" s="60">
        <v>2690</v>
      </c>
      <c r="P49" s="60">
        <v>180</v>
      </c>
      <c r="Q49" s="61">
        <v>710</v>
      </c>
      <c r="R49" s="32">
        <f t="shared" si="3"/>
        <v>90</v>
      </c>
    </row>
    <row r="50" spans="1:18" ht="14.1" customHeight="1" x14ac:dyDescent="0.15">
      <c r="A50" s="10"/>
      <c r="B50" s="11" t="s">
        <v>49</v>
      </c>
      <c r="C50" s="12">
        <v>5810</v>
      </c>
      <c r="D50" s="29">
        <v>30</v>
      </c>
      <c r="E50" s="29">
        <v>3040</v>
      </c>
      <c r="F50" s="29">
        <v>160</v>
      </c>
      <c r="G50" s="29">
        <v>2580</v>
      </c>
      <c r="H50" s="12">
        <v>5040</v>
      </c>
      <c r="I50" s="12">
        <v>70</v>
      </c>
      <c r="J50" s="12">
        <v>3570</v>
      </c>
      <c r="K50" s="12">
        <v>1290</v>
      </c>
      <c r="L50" s="24">
        <v>110</v>
      </c>
      <c r="M50" s="60">
        <v>6050</v>
      </c>
      <c r="N50" s="60">
        <v>40</v>
      </c>
      <c r="O50" s="60">
        <v>3810</v>
      </c>
      <c r="P50" s="60">
        <v>270</v>
      </c>
      <c r="Q50" s="61">
        <v>1940</v>
      </c>
      <c r="R50" s="32">
        <f t="shared" si="3"/>
        <v>1010</v>
      </c>
    </row>
    <row r="51" spans="1:18" ht="14.1" customHeight="1" x14ac:dyDescent="0.15">
      <c r="A51" s="10"/>
      <c r="B51" s="11" t="s">
        <v>50</v>
      </c>
      <c r="C51" s="12">
        <v>3900</v>
      </c>
      <c r="D51" s="29">
        <v>70</v>
      </c>
      <c r="E51" s="29">
        <v>3130</v>
      </c>
      <c r="F51" s="29">
        <v>50</v>
      </c>
      <c r="G51" s="29">
        <v>650</v>
      </c>
      <c r="H51" s="12">
        <v>3480</v>
      </c>
      <c r="I51" s="12">
        <v>170</v>
      </c>
      <c r="J51" s="12">
        <v>2370</v>
      </c>
      <c r="K51" s="12">
        <v>130</v>
      </c>
      <c r="L51" s="24">
        <v>800</v>
      </c>
      <c r="M51" s="60">
        <v>3650</v>
      </c>
      <c r="N51" s="60">
        <v>30</v>
      </c>
      <c r="O51" s="60">
        <v>2490</v>
      </c>
      <c r="P51" s="60">
        <v>80</v>
      </c>
      <c r="Q51" s="61">
        <v>1060</v>
      </c>
      <c r="R51" s="32">
        <f t="shared" si="3"/>
        <v>170</v>
      </c>
    </row>
    <row r="52" spans="1:18" ht="14.1" customHeight="1" x14ac:dyDescent="0.15">
      <c r="A52" s="10"/>
      <c r="B52" s="11" t="s">
        <v>51</v>
      </c>
      <c r="C52" s="12">
        <v>5370</v>
      </c>
      <c r="D52" s="29">
        <v>70</v>
      </c>
      <c r="E52" s="29">
        <v>3570</v>
      </c>
      <c r="F52" s="29">
        <v>120</v>
      </c>
      <c r="G52" s="29">
        <v>1600</v>
      </c>
      <c r="H52" s="12">
        <v>7080</v>
      </c>
      <c r="I52" s="12">
        <v>270</v>
      </c>
      <c r="J52" s="12">
        <v>5590</v>
      </c>
      <c r="K52" s="12">
        <v>730</v>
      </c>
      <c r="L52" s="24">
        <v>490</v>
      </c>
      <c r="M52" s="60">
        <v>7900</v>
      </c>
      <c r="N52" s="60">
        <v>30</v>
      </c>
      <c r="O52" s="60">
        <v>6360</v>
      </c>
      <c r="P52" s="60">
        <v>460</v>
      </c>
      <c r="Q52" s="61">
        <v>1050</v>
      </c>
      <c r="R52" s="32">
        <f t="shared" si="3"/>
        <v>820</v>
      </c>
    </row>
    <row r="53" spans="1:18" ht="14.1" customHeight="1" x14ac:dyDescent="0.15">
      <c r="A53" s="10"/>
      <c r="B53" s="11" t="s">
        <v>52</v>
      </c>
      <c r="C53" s="12">
        <v>2760</v>
      </c>
      <c r="D53" s="29">
        <v>20</v>
      </c>
      <c r="E53" s="29">
        <v>2080</v>
      </c>
      <c r="F53" s="29">
        <v>180</v>
      </c>
      <c r="G53" s="29">
        <v>480</v>
      </c>
      <c r="H53" s="12">
        <v>3320</v>
      </c>
      <c r="I53" s="12">
        <v>40</v>
      </c>
      <c r="J53" s="12">
        <v>2630</v>
      </c>
      <c r="K53" s="12">
        <v>210</v>
      </c>
      <c r="L53" s="24">
        <v>440</v>
      </c>
      <c r="M53" s="60">
        <v>3570</v>
      </c>
      <c r="N53" s="60">
        <v>10</v>
      </c>
      <c r="O53" s="60">
        <v>2720</v>
      </c>
      <c r="P53" s="60">
        <v>120</v>
      </c>
      <c r="Q53" s="61">
        <v>730</v>
      </c>
      <c r="R53" s="32">
        <f t="shared" si="3"/>
        <v>250</v>
      </c>
    </row>
    <row r="54" spans="1:18" ht="14.1" customHeight="1" x14ac:dyDescent="0.15">
      <c r="A54" s="10"/>
      <c r="B54" s="11" t="s">
        <v>53</v>
      </c>
      <c r="C54" s="12">
        <v>2800</v>
      </c>
      <c r="D54" s="29">
        <v>230</v>
      </c>
      <c r="E54" s="29">
        <v>1880</v>
      </c>
      <c r="F54" s="29">
        <v>80</v>
      </c>
      <c r="G54" s="29">
        <v>610</v>
      </c>
      <c r="H54" s="12">
        <v>3080</v>
      </c>
      <c r="I54" s="12">
        <v>100</v>
      </c>
      <c r="J54" s="12">
        <v>2540</v>
      </c>
      <c r="K54" s="12">
        <v>60</v>
      </c>
      <c r="L54" s="24">
        <v>370</v>
      </c>
      <c r="M54" s="60">
        <v>3010</v>
      </c>
      <c r="N54" s="60">
        <v>30</v>
      </c>
      <c r="O54" s="60">
        <v>2180</v>
      </c>
      <c r="P54" s="60">
        <v>410</v>
      </c>
      <c r="Q54" s="61">
        <v>390</v>
      </c>
      <c r="R54" s="32">
        <f t="shared" si="3"/>
        <v>-70</v>
      </c>
    </row>
    <row r="55" spans="1:18" ht="14.1" customHeight="1" x14ac:dyDescent="0.15">
      <c r="A55" s="10"/>
      <c r="B55" s="11" t="s">
        <v>54</v>
      </c>
      <c r="C55" s="12">
        <v>3220</v>
      </c>
      <c r="D55" s="29">
        <v>120</v>
      </c>
      <c r="E55" s="29">
        <v>1950</v>
      </c>
      <c r="F55" s="29">
        <v>190</v>
      </c>
      <c r="G55" s="29">
        <v>960</v>
      </c>
      <c r="H55" s="12">
        <v>3520</v>
      </c>
      <c r="I55" s="12">
        <v>200</v>
      </c>
      <c r="J55" s="12">
        <v>2030</v>
      </c>
      <c r="K55" s="12">
        <v>170</v>
      </c>
      <c r="L55" s="24">
        <v>1120</v>
      </c>
      <c r="M55" s="60">
        <v>3520</v>
      </c>
      <c r="N55" s="60">
        <v>110</v>
      </c>
      <c r="O55" s="60">
        <v>2100</v>
      </c>
      <c r="P55" s="60">
        <v>120</v>
      </c>
      <c r="Q55" s="61">
        <v>1190</v>
      </c>
      <c r="R55" s="32">
        <f t="shared" si="3"/>
        <v>0</v>
      </c>
    </row>
    <row r="56" spans="1:18" ht="14.1" customHeight="1" x14ac:dyDescent="0.15">
      <c r="A56" s="10"/>
      <c r="B56" s="11" t="s">
        <v>55</v>
      </c>
      <c r="C56" s="12">
        <v>8590</v>
      </c>
      <c r="D56" s="30">
        <v>150</v>
      </c>
      <c r="E56" s="30">
        <v>5070</v>
      </c>
      <c r="F56" s="30">
        <v>570</v>
      </c>
      <c r="G56" s="30">
        <v>2810</v>
      </c>
      <c r="H56" s="12">
        <v>9010</v>
      </c>
      <c r="I56" s="12">
        <v>160</v>
      </c>
      <c r="J56" s="12">
        <v>6960</v>
      </c>
      <c r="K56" s="12">
        <v>250</v>
      </c>
      <c r="L56" s="24">
        <v>1640</v>
      </c>
      <c r="M56" s="60">
        <v>8690</v>
      </c>
      <c r="N56" s="60">
        <v>110</v>
      </c>
      <c r="O56" s="60">
        <v>6050</v>
      </c>
      <c r="P56" s="60">
        <v>450</v>
      </c>
      <c r="Q56" s="61">
        <v>2080</v>
      </c>
      <c r="R56" s="32">
        <f t="shared" si="3"/>
        <v>-320</v>
      </c>
    </row>
    <row r="57" spans="1:18" ht="14.1" customHeight="1" x14ac:dyDescent="0.15">
      <c r="A57" s="9"/>
      <c r="B57" s="13" t="s">
        <v>56</v>
      </c>
      <c r="C57" s="14">
        <v>200200</v>
      </c>
      <c r="D57" s="14">
        <v>4800</v>
      </c>
      <c r="E57" s="14">
        <v>135100</v>
      </c>
      <c r="F57" s="14">
        <f t="shared" ref="F57" si="4">SUM(F31:F56)</f>
        <v>13700</v>
      </c>
      <c r="G57" s="25">
        <v>46600</v>
      </c>
      <c r="H57" s="14">
        <v>224600</v>
      </c>
      <c r="I57" s="14">
        <v>3500</v>
      </c>
      <c r="J57" s="14">
        <v>171500</v>
      </c>
      <c r="K57" s="14">
        <v>13400</v>
      </c>
      <c r="L57" s="25">
        <v>36300</v>
      </c>
      <c r="M57" s="57">
        <f>SUM(M31:M56)</f>
        <v>229380</v>
      </c>
      <c r="N57" s="57">
        <f t="shared" ref="N57:R57" si="5">SUM(N31:N56)</f>
        <v>2220</v>
      </c>
      <c r="O57" s="57">
        <f t="shared" si="5"/>
        <v>170080</v>
      </c>
      <c r="P57" s="57">
        <f t="shared" si="5"/>
        <v>10280</v>
      </c>
      <c r="Q57" s="57">
        <f t="shared" si="5"/>
        <v>46830</v>
      </c>
      <c r="R57" s="25">
        <f t="shared" si="5"/>
        <v>4840</v>
      </c>
    </row>
    <row r="58" spans="1:18" ht="14.1" customHeight="1" x14ac:dyDescent="0.15">
      <c r="A58" s="70" t="s">
        <v>0</v>
      </c>
      <c r="B58" s="71"/>
      <c r="C58" s="14">
        <f>C30+C57</f>
        <v>745000</v>
      </c>
      <c r="D58" s="14">
        <f t="shared" ref="D58:R58" si="6">D30+D57</f>
        <v>16100</v>
      </c>
      <c r="E58" s="14">
        <f t="shared" si="6"/>
        <v>489800</v>
      </c>
      <c r="F58" s="14">
        <f t="shared" si="6"/>
        <v>53200</v>
      </c>
      <c r="G58" s="25">
        <f t="shared" si="6"/>
        <v>185900</v>
      </c>
      <c r="H58" s="14">
        <f t="shared" si="6"/>
        <v>811900</v>
      </c>
      <c r="I58" s="14">
        <f t="shared" si="6"/>
        <v>11500</v>
      </c>
      <c r="J58" s="14">
        <f t="shared" si="6"/>
        <v>596800</v>
      </c>
      <c r="K58" s="14">
        <f t="shared" si="6"/>
        <v>54100</v>
      </c>
      <c r="L58" s="25">
        <f t="shared" si="6"/>
        <v>149500</v>
      </c>
      <c r="M58" s="57">
        <f t="shared" ref="M58:Q58" si="7">M30+M57</f>
        <v>802350</v>
      </c>
      <c r="N58" s="57">
        <f t="shared" si="7"/>
        <v>8490</v>
      </c>
      <c r="O58" s="57">
        <f t="shared" si="7"/>
        <v>577340</v>
      </c>
      <c r="P58" s="57">
        <f t="shared" si="7"/>
        <v>41360</v>
      </c>
      <c r="Q58" s="62">
        <f t="shared" si="7"/>
        <v>175180</v>
      </c>
      <c r="R58" s="33">
        <f t="shared" si="6"/>
        <v>-9510</v>
      </c>
    </row>
    <row r="59" spans="1:18" ht="5.25" customHeight="1" x14ac:dyDescent="0.15">
      <c r="A59" s="6"/>
      <c r="B59" s="6"/>
      <c r="C59" s="17"/>
      <c r="D59" s="17"/>
      <c r="E59" s="17"/>
      <c r="F59" s="17"/>
      <c r="G59" s="18"/>
      <c r="H59" s="17"/>
      <c r="I59" s="17"/>
      <c r="J59" s="17"/>
      <c r="K59" s="17"/>
      <c r="L59" s="18"/>
      <c r="M59" s="63"/>
      <c r="N59" s="63"/>
      <c r="O59" s="63"/>
      <c r="P59" s="63"/>
      <c r="Q59" s="64"/>
    </row>
    <row r="60" spans="1:18" ht="11.25" customHeight="1" x14ac:dyDescent="0.15">
      <c r="A60" s="3" t="s">
        <v>84</v>
      </c>
      <c r="B60" s="56"/>
      <c r="C60" s="2"/>
    </row>
    <row r="61" spans="1:18" ht="11.25" customHeight="1" x14ac:dyDescent="0.15">
      <c r="A61" s="3" t="s">
        <v>80</v>
      </c>
      <c r="C61" s="2"/>
    </row>
    <row r="62" spans="1:18" ht="11.25" customHeight="1" x14ac:dyDescent="0.15">
      <c r="A62" s="19"/>
    </row>
    <row r="63" spans="1:18" ht="11.25" customHeight="1" x14ac:dyDescent="0.15">
      <c r="A63" s="19"/>
    </row>
    <row r="64" spans="1:18" ht="9.75" customHeight="1" x14ac:dyDescent="0.15">
      <c r="A64" s="3" t="s">
        <v>57</v>
      </c>
    </row>
    <row r="65" spans="2:16" x14ac:dyDescent="0.15">
      <c r="C65" s="20"/>
      <c r="H65" s="20"/>
      <c r="M65" s="65"/>
    </row>
    <row r="66" spans="2:16" x14ac:dyDescent="0.15">
      <c r="B66" s="21"/>
      <c r="C66" s="21" t="s">
        <v>1</v>
      </c>
      <c r="E66" s="20"/>
      <c r="F66" s="20"/>
      <c r="H66" s="21" t="s">
        <v>1</v>
      </c>
      <c r="J66" s="20"/>
      <c r="K66" s="20"/>
      <c r="M66" s="66" t="s">
        <v>1</v>
      </c>
      <c r="O66" s="65"/>
      <c r="P66" s="65"/>
    </row>
    <row r="67" spans="2:16" x14ac:dyDescent="0.15">
      <c r="C67" s="3" t="s">
        <v>58</v>
      </c>
      <c r="D67" s="15">
        <f>D7+D8+D9+D10+D11+D12+D19+D22</f>
        <v>5640</v>
      </c>
      <c r="H67" s="3" t="s">
        <v>58</v>
      </c>
      <c r="I67" s="15">
        <f>I7+I8+I9+I10+I11+I12+I19+I22</f>
        <v>3250</v>
      </c>
      <c r="M67" s="59" t="s">
        <v>58</v>
      </c>
      <c r="N67" s="67">
        <f>N7+N8+N9+N10+N11+N12+N19+N22</f>
        <v>1860</v>
      </c>
    </row>
    <row r="68" spans="2:16" x14ac:dyDescent="0.15">
      <c r="C68" s="3" t="s">
        <v>59</v>
      </c>
      <c r="D68" s="15">
        <f>D15+D16+D17+D18+D20+D21+D26</f>
        <v>3240</v>
      </c>
      <c r="H68" s="3" t="s">
        <v>59</v>
      </c>
      <c r="I68" s="15">
        <f>I15+I16+I17+I18+I20+I21+I26</f>
        <v>2970</v>
      </c>
      <c r="M68" s="59" t="s">
        <v>59</v>
      </c>
      <c r="N68" s="67">
        <f>N15+N16+N17+N18+N20+N21+N26</f>
        <v>2840</v>
      </c>
    </row>
    <row r="69" spans="2:16" x14ac:dyDescent="0.15">
      <c r="C69" s="3" t="s">
        <v>60</v>
      </c>
      <c r="D69" s="15">
        <f>D13+D14+D23+D24+D25+D27+D28+D29</f>
        <v>2460</v>
      </c>
      <c r="H69" s="3" t="s">
        <v>60</v>
      </c>
      <c r="I69" s="15">
        <f>I13+I14+I23+I24+I25+I27+I28+I29</f>
        <v>1810</v>
      </c>
      <c r="M69" s="59" t="s">
        <v>60</v>
      </c>
      <c r="N69" s="67">
        <f>N13+N14+N23+N24+N25+N27+N28+N29</f>
        <v>1570</v>
      </c>
    </row>
    <row r="70" spans="2:16" x14ac:dyDescent="0.15">
      <c r="C70" s="3" t="s">
        <v>61</v>
      </c>
      <c r="D70" s="15">
        <f>SUM(D67:D69)</f>
        <v>11340</v>
      </c>
      <c r="H70" s="3" t="s">
        <v>61</v>
      </c>
      <c r="I70" s="15">
        <f>SUM(I67:I69)</f>
        <v>8030</v>
      </c>
      <c r="M70" s="59" t="s">
        <v>61</v>
      </c>
      <c r="N70" s="67">
        <f>SUM(N67:N69)</f>
        <v>6270</v>
      </c>
    </row>
    <row r="75" spans="2:16" x14ac:dyDescent="0.15">
      <c r="C75" s="16"/>
      <c r="D75" s="16"/>
      <c r="H75" s="16"/>
      <c r="I75" s="16"/>
      <c r="M75" s="68"/>
      <c r="N75" s="68"/>
    </row>
  </sheetData>
  <mergeCells count="20">
    <mergeCell ref="R3:R6"/>
    <mergeCell ref="H4:H6"/>
    <mergeCell ref="J4:J6"/>
    <mergeCell ref="K4:K6"/>
    <mergeCell ref="L4:L6"/>
    <mergeCell ref="H3:L3"/>
    <mergeCell ref="I4:I6"/>
    <mergeCell ref="M3:Q3"/>
    <mergeCell ref="M4:M6"/>
    <mergeCell ref="N4:N6"/>
    <mergeCell ref="O4:O6"/>
    <mergeCell ref="P4:P6"/>
    <mergeCell ref="Q4:Q6"/>
    <mergeCell ref="A58:B58"/>
    <mergeCell ref="C3:G3"/>
    <mergeCell ref="C4:C6"/>
    <mergeCell ref="D4:D6"/>
    <mergeCell ref="E4:E6"/>
    <mergeCell ref="F4:F6"/>
    <mergeCell ref="G4:G6"/>
  </mergeCells>
  <phoneticPr fontId="2"/>
  <printOptions horizontalCentered="1" gridLinesSet="0"/>
  <pageMargins left="0.39370078740157483" right="0.39370078740157483" top="0.25" bottom="0.21" header="0.22" footer="0.23"/>
  <pageSetup paperSize="9" scale="95" orientation="portrait" verticalDpi="300" r:id="rId1"/>
  <headerFooter alignWithMargins="0"/>
  <rowBreaks count="1" manualBreakCount="1">
    <brk id="65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T75"/>
  <sheetViews>
    <sheetView showGridLines="0" tabSelected="1" zoomScaleSheetLayoutView="90" workbookViewId="0"/>
  </sheetViews>
  <sheetFormatPr defaultColWidth="7.140625" defaultRowHeight="12" x14ac:dyDescent="0.15"/>
  <cols>
    <col min="1" max="1" width="3.85546875" style="3" customWidth="1"/>
    <col min="2" max="2" width="14.7109375" style="2" customWidth="1"/>
    <col min="3" max="7" width="8.85546875" style="35" customWidth="1"/>
    <col min="8" max="8" width="10.85546875" style="35" customWidth="1"/>
    <col min="9" max="13" width="8.85546875" style="35" customWidth="1"/>
    <col min="14" max="14" width="10.85546875" style="3" customWidth="1"/>
    <col min="15" max="19" width="8.85546875" style="35" customWidth="1"/>
    <col min="20" max="20" width="10.85546875" style="35" customWidth="1"/>
    <col min="21" max="21" width="2.28515625" style="3" customWidth="1"/>
    <col min="22" max="16384" width="7.140625" style="3"/>
  </cols>
  <sheetData>
    <row r="1" spans="1:20" ht="16.2" x14ac:dyDescent="0.15">
      <c r="A1" s="1" t="s">
        <v>85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"/>
      <c r="O1" s="34"/>
      <c r="P1" s="34"/>
      <c r="Q1" s="34"/>
      <c r="R1" s="34"/>
      <c r="S1" s="34"/>
      <c r="T1" s="34"/>
    </row>
    <row r="2" spans="1:20" ht="16.2" x14ac:dyDescent="0.15">
      <c r="A2" s="1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2"/>
      <c r="O2" s="34"/>
      <c r="P2" s="34"/>
      <c r="Q2" s="34"/>
      <c r="R2" s="34"/>
      <c r="S2" s="34"/>
      <c r="T2" s="34"/>
    </row>
    <row r="3" spans="1:20" ht="13.5" customHeight="1" x14ac:dyDescent="0.15">
      <c r="N3" s="56"/>
      <c r="T3" s="103" t="s">
        <v>77</v>
      </c>
    </row>
    <row r="4" spans="1:20" ht="13.5" customHeight="1" x14ac:dyDescent="0.15">
      <c r="A4" s="97" t="s">
        <v>2</v>
      </c>
      <c r="B4" s="98"/>
      <c r="C4" s="96" t="s">
        <v>78</v>
      </c>
      <c r="D4" s="96"/>
      <c r="E4" s="96"/>
      <c r="F4" s="96"/>
      <c r="G4" s="96"/>
      <c r="H4" s="96"/>
      <c r="I4" s="72" t="s">
        <v>79</v>
      </c>
      <c r="J4" s="73"/>
      <c r="K4" s="73"/>
      <c r="L4" s="73"/>
      <c r="M4" s="73"/>
      <c r="N4" s="95"/>
      <c r="O4" s="104" t="s">
        <v>81</v>
      </c>
      <c r="P4" s="96"/>
      <c r="Q4" s="96"/>
      <c r="R4" s="96"/>
      <c r="S4" s="96"/>
      <c r="T4" s="105"/>
    </row>
    <row r="5" spans="1:20" s="44" customFormat="1" ht="13.5" customHeight="1" x14ac:dyDescent="0.15">
      <c r="A5" s="99"/>
      <c r="B5" s="100"/>
      <c r="C5" s="91" t="s">
        <v>69</v>
      </c>
      <c r="D5" s="92"/>
      <c r="E5" s="92"/>
      <c r="F5" s="92"/>
      <c r="G5" s="93"/>
      <c r="H5" s="54" t="s">
        <v>67</v>
      </c>
      <c r="I5" s="91" t="s">
        <v>69</v>
      </c>
      <c r="J5" s="92"/>
      <c r="K5" s="92"/>
      <c r="L5" s="92"/>
      <c r="M5" s="93"/>
      <c r="N5" s="43" t="s">
        <v>67</v>
      </c>
      <c r="O5" s="91" t="s">
        <v>69</v>
      </c>
      <c r="P5" s="92"/>
      <c r="Q5" s="92"/>
      <c r="R5" s="92"/>
      <c r="S5" s="93"/>
      <c r="T5" s="54" t="s">
        <v>67</v>
      </c>
    </row>
    <row r="6" spans="1:20" ht="13.5" customHeight="1" x14ac:dyDescent="0.15">
      <c r="A6" s="101"/>
      <c r="B6" s="102"/>
      <c r="C6" s="52" t="s">
        <v>70</v>
      </c>
      <c r="D6" s="52" t="s">
        <v>71</v>
      </c>
      <c r="E6" s="52" t="s">
        <v>72</v>
      </c>
      <c r="F6" s="52" t="s">
        <v>73</v>
      </c>
      <c r="G6" s="52" t="s">
        <v>74</v>
      </c>
      <c r="H6" s="55" t="s">
        <v>68</v>
      </c>
      <c r="I6" s="52" t="s">
        <v>70</v>
      </c>
      <c r="J6" s="52" t="s">
        <v>75</v>
      </c>
      <c r="K6" s="52" t="s">
        <v>72</v>
      </c>
      <c r="L6" s="52" t="s">
        <v>73</v>
      </c>
      <c r="M6" s="53" t="s">
        <v>74</v>
      </c>
      <c r="N6" s="42" t="s">
        <v>68</v>
      </c>
      <c r="O6" s="69" t="s">
        <v>70</v>
      </c>
      <c r="P6" s="69" t="s">
        <v>75</v>
      </c>
      <c r="Q6" s="69" t="s">
        <v>72</v>
      </c>
      <c r="R6" s="69" t="s">
        <v>73</v>
      </c>
      <c r="S6" s="53" t="s">
        <v>74</v>
      </c>
      <c r="T6" s="55" t="s">
        <v>68</v>
      </c>
    </row>
    <row r="7" spans="1:20" ht="13.5" customHeight="1" x14ac:dyDescent="0.15">
      <c r="A7" s="10"/>
      <c r="B7" s="11" t="s">
        <v>3</v>
      </c>
      <c r="C7" s="47">
        <f>'空き家 (表5-7-1）2019'!C7/'表5-7-2'!$H7*100</f>
        <v>25.816389402341343</v>
      </c>
      <c r="D7" s="47">
        <f>'空き家 (表5-7-1）2019'!D7/'表5-7-2'!$H7*100</f>
        <v>1.9716574245224894</v>
      </c>
      <c r="E7" s="47">
        <f>'空き家 (表5-7-1）2019'!E7/'表5-7-2'!$H7*100</f>
        <v>19.192852741836106</v>
      </c>
      <c r="F7" s="47">
        <f>'空き家 (表5-7-1）2019'!F7/'表5-7-2'!$H7*100</f>
        <v>0.92421441774491686</v>
      </c>
      <c r="G7" s="47">
        <f>'空き家 (表5-7-1）2019'!G7/'表5-7-2'!$H7*100</f>
        <v>3.7584719654959948</v>
      </c>
      <c r="H7" s="48">
        <v>32460</v>
      </c>
      <c r="I7" s="46">
        <f>'空き家 (表5-7-1）2019'!H7/'表5-7-2'!$N7*100</f>
        <v>13.335313335313334</v>
      </c>
      <c r="J7" s="46">
        <f>'空き家 (表5-7-1）2019'!I7/'表5-7-2'!$N7*100</f>
        <v>0.23760023760023757</v>
      </c>
      <c r="K7" s="46">
        <f>'空き家 (表5-7-1）2019'!J7/'表5-7-2'!$N7*100</f>
        <v>8.5833085833085843</v>
      </c>
      <c r="L7" s="46">
        <f>'空き家 (表5-7-1）2019'!K7/'表5-7-2'!$N7*100</f>
        <v>1.9602019602019602</v>
      </c>
      <c r="M7" s="46">
        <f>'空き家 (表5-7-1）2019'!L7/'表5-7-2'!$N7*100</f>
        <v>2.5542025542025542</v>
      </c>
      <c r="N7" s="48">
        <v>33670</v>
      </c>
      <c r="O7" s="46">
        <f>'空き家 (表5-7-1）2019'!M7/'表5-7-2'!$T7*100</f>
        <v>10.719424460431656</v>
      </c>
      <c r="P7" s="46">
        <f>'空き家 (表5-7-1）2019'!N7/'表5-7-2'!$T7*100</f>
        <v>0.14388489208633093</v>
      </c>
      <c r="Q7" s="46">
        <f>'空き家 (表5-7-1）2019'!O7/'表5-7-2'!$T7*100</f>
        <v>6.3309352517985609</v>
      </c>
      <c r="R7" s="46">
        <f>'空き家 (表5-7-1）2019'!P7/'表5-7-2'!$T7*100</f>
        <v>0.1199040767386091</v>
      </c>
      <c r="S7" s="46">
        <f>'空き家 (表5-7-1）2019'!Q7/'表5-7-2'!$T7*100</f>
        <v>4.1007194244604319</v>
      </c>
      <c r="T7" s="48">
        <v>41700</v>
      </c>
    </row>
    <row r="8" spans="1:20" ht="13.5" customHeight="1" x14ac:dyDescent="0.15">
      <c r="A8" s="10"/>
      <c r="B8" s="11" t="s">
        <v>4</v>
      </c>
      <c r="C8" s="47">
        <f>'空き家 (表5-7-1）2019'!C8/'表5-7-2'!$H8*100</f>
        <v>25.392999371201007</v>
      </c>
      <c r="D8" s="47">
        <f>'空き家 (表5-7-1）2019'!D8/'表5-7-2'!$H8*100</f>
        <v>1.6139174177321316</v>
      </c>
      <c r="E8" s="47">
        <f>'空き家 (表5-7-1）2019'!E8/'表5-7-2'!$H8*100</f>
        <v>13.854537832739467</v>
      </c>
      <c r="F8" s="47">
        <f>'空き家 (表5-7-1）2019'!F8/'表5-7-2'!$H8*100</f>
        <v>0.28295954726472439</v>
      </c>
      <c r="G8" s="47">
        <f>'空き家 (表5-7-1）2019'!G8/'表5-7-2'!$H8*100</f>
        <v>9.6415845734646837</v>
      </c>
      <c r="H8" s="48">
        <v>95420</v>
      </c>
      <c r="I8" s="46">
        <f>'空き家 (表5-7-1）2019'!H8/'表5-7-2'!$N8*100</f>
        <v>10.62215477996965</v>
      </c>
      <c r="J8" s="46">
        <f>'空き家 (表5-7-1）2019'!I8/'表5-7-2'!$N8*100</f>
        <v>1.3440277476696292</v>
      </c>
      <c r="K8" s="46">
        <f>'空き家 (表5-7-1）2019'!J8/'表5-7-2'!$N8*100</f>
        <v>6.5467158031649682</v>
      </c>
      <c r="L8" s="46">
        <f>'空き家 (表5-7-1）2019'!K8/'表5-7-2'!$N8*100</f>
        <v>1.3657056145675266</v>
      </c>
      <c r="M8" s="46">
        <f>'空き家 (表5-7-1）2019'!L8/'表5-7-2'!$N8*100</f>
        <v>1.3548666811185779</v>
      </c>
      <c r="N8" s="48">
        <v>92260</v>
      </c>
      <c r="O8" s="46">
        <f>'空き家 (表5-7-1）2019'!M8/'表5-7-2'!$T8*100</f>
        <v>11.853325753268903</v>
      </c>
      <c r="P8" s="46">
        <f>'空き家 (表5-7-1）2019'!N8/'表5-7-2'!$T8*100</f>
        <v>0.37900322152738297</v>
      </c>
      <c r="Q8" s="46">
        <f>'空き家 (表5-7-1）2019'!O8/'表5-7-2'!$T8*100</f>
        <v>2.9751752889899565</v>
      </c>
      <c r="R8" s="46">
        <f>'空き家 (表5-7-1）2019'!P8/'表5-7-2'!$T8*100</f>
        <v>0.50217926852378247</v>
      </c>
      <c r="S8" s="46">
        <f>'空き家 (表5-7-1）2019'!Q8/'表5-7-2'!$T8*100</f>
        <v>7.9969679742277808</v>
      </c>
      <c r="T8" s="48">
        <v>105540</v>
      </c>
    </row>
    <row r="9" spans="1:20" ht="13.5" customHeight="1" x14ac:dyDescent="0.15">
      <c r="A9" s="10"/>
      <c r="B9" s="11" t="s">
        <v>5</v>
      </c>
      <c r="C9" s="47">
        <f>'空き家 (表5-7-1）2019'!C9/'表5-7-2'!$H9*100</f>
        <v>9.9117060666476782</v>
      </c>
      <c r="D9" s="47">
        <f>'空き家 (表5-7-1）2019'!D9/'表5-7-2'!$H9*100</f>
        <v>0.30618057533466247</v>
      </c>
      <c r="E9" s="47">
        <f>'空き家 (表5-7-1）2019'!E9/'表5-7-2'!$H9*100</f>
        <v>6.9780689262318427</v>
      </c>
      <c r="F9" s="47">
        <f>'空き家 (表5-7-1）2019'!F9/'表5-7-2'!$H9*100</f>
        <v>0.89718029051552262</v>
      </c>
      <c r="G9" s="47">
        <f>'空き家 (表5-7-1）2019'!G9/'表5-7-2'!$H9*100</f>
        <v>1.7302762745656508</v>
      </c>
      <c r="H9" s="48">
        <v>140440</v>
      </c>
      <c r="I9" s="46">
        <f>'空き家 (表5-7-1）2019'!H9/'表5-7-2'!$N9*100</f>
        <v>12.895944624181777</v>
      </c>
      <c r="J9" s="46">
        <f>'空き家 (表5-7-1）2019'!I9/'表5-7-2'!$N9*100</f>
        <v>0.25581220374689639</v>
      </c>
      <c r="K9" s="46">
        <f>'空き家 (表5-7-1）2019'!J9/'表5-7-2'!$N9*100</f>
        <v>8.7126627040854725</v>
      </c>
      <c r="L9" s="46">
        <f>'空き家 (表5-7-1）2019'!K9/'表5-7-2'!$N9*100</f>
        <v>1.1060115867880522</v>
      </c>
      <c r="M9" s="46">
        <f>'空き家 (表5-7-1）2019'!L9/'表5-7-2'!$N9*100</f>
        <v>2.8289820179068541</v>
      </c>
      <c r="N9" s="48">
        <v>132910</v>
      </c>
      <c r="O9" s="46">
        <f>'空き家 (表5-7-1）2019'!M9/'表5-7-2'!$T9*100</f>
        <v>12.372226377461979</v>
      </c>
      <c r="P9" s="46">
        <f>'空き家 (表5-7-1）2019'!N9/'表5-7-2'!$T9*100</f>
        <v>8.7260034904013961E-2</v>
      </c>
      <c r="Q9" s="46">
        <f>'空き家 (表5-7-1）2019'!O9/'表5-7-2'!$T9*100</f>
        <v>9.7481924707055594</v>
      </c>
      <c r="R9" s="46">
        <f>'空き家 (表5-7-1）2019'!P9/'表5-7-2'!$T9*100</f>
        <v>0.44876589379207177</v>
      </c>
      <c r="S9" s="46">
        <f>'空き家 (表5-7-1）2019'!Q9/'表5-7-2'!$T9*100</f>
        <v>2.0880079780603342</v>
      </c>
      <c r="T9" s="48">
        <v>160440</v>
      </c>
    </row>
    <row r="10" spans="1:20" ht="13.5" customHeight="1" x14ac:dyDescent="0.15">
      <c r="A10" s="10"/>
      <c r="B10" s="11" t="s">
        <v>6</v>
      </c>
      <c r="C10" s="47">
        <f>'空き家 (表5-7-1）2019'!C10/'表5-7-2'!$H10*100</f>
        <v>12.603640742970956</v>
      </c>
      <c r="D10" s="47">
        <f>'空き家 (表5-7-1）2019'!D10/'表5-7-2'!$H10*100</f>
        <v>0.67627032284959931</v>
      </c>
      <c r="E10" s="47">
        <f>'空き家 (表5-7-1）2019'!E10/'表5-7-2'!$H10*100</f>
        <v>8.1291398397331971</v>
      </c>
      <c r="F10" s="47">
        <f>'空き家 (表5-7-1）2019'!F10/'表5-7-2'!$H10*100</f>
        <v>0.66700634582426244</v>
      </c>
      <c r="G10" s="47">
        <f>'空き家 (表5-7-1）2019'!G10/'表5-7-2'!$H10*100</f>
        <v>3.1312242345638981</v>
      </c>
      <c r="H10" s="48">
        <v>215890</v>
      </c>
      <c r="I10" s="46">
        <f>'空き家 (表5-7-1）2019'!H10/'表5-7-2'!$N10*100</f>
        <v>12.155260469867212</v>
      </c>
      <c r="J10" s="46">
        <f>'空き家 (表5-7-1）2019'!I10/'表5-7-2'!$N10*100</f>
        <v>0.1404494382022472</v>
      </c>
      <c r="K10" s="46">
        <f>'空き家 (表5-7-1）2019'!J10/'表5-7-2'!$N10*100</f>
        <v>9.1887980932924762</v>
      </c>
      <c r="L10" s="46">
        <f>'空き家 (表5-7-1）2019'!K10/'表5-7-2'!$N10*100</f>
        <v>0.74480762683009871</v>
      </c>
      <c r="M10" s="46">
        <f>'空き家 (表5-7-1）2019'!L10/'表5-7-2'!$N10*100</f>
        <v>2.0812053115423903</v>
      </c>
      <c r="N10" s="48">
        <v>234960</v>
      </c>
      <c r="O10" s="46">
        <f>'空き家 (表5-7-1）2019'!M10/'表5-7-2'!$T10*100</f>
        <v>11.406160634038729</v>
      </c>
      <c r="P10" s="46">
        <f>'空き家 (表5-7-1）2019'!N10/'表5-7-2'!$T10*100</f>
        <v>0.10213252716725221</v>
      </c>
      <c r="Q10" s="46">
        <f>'空き家 (表5-7-1）2019'!O10/'表5-7-2'!$T10*100</f>
        <v>9.555519241768117</v>
      </c>
      <c r="R10" s="46">
        <f>'空き家 (表5-7-1）2019'!P10/'表5-7-2'!$T10*100</f>
        <v>0.67407467930386467</v>
      </c>
      <c r="S10" s="46">
        <f>'空き家 (表5-7-1）2019'!Q10/'表5-7-2'!$T10*100</f>
        <v>1.0703488847128033</v>
      </c>
      <c r="T10" s="48">
        <v>244780</v>
      </c>
    </row>
    <row r="11" spans="1:20" ht="13.5" customHeight="1" x14ac:dyDescent="0.15">
      <c r="A11" s="10"/>
      <c r="B11" s="11" t="s">
        <v>7</v>
      </c>
      <c r="C11" s="47">
        <f>'空き家 (表5-7-1）2019'!C11/'表5-7-2'!$H11*100</f>
        <v>10.210739793668989</v>
      </c>
      <c r="D11" s="47">
        <f>'空き家 (表5-7-1）2019'!D11/'表5-7-2'!$H11*100</f>
        <v>0.57314169826293981</v>
      </c>
      <c r="E11" s="47">
        <f>'空き家 (表5-7-1）2019'!E11/'表5-7-2'!$H11*100</f>
        <v>5.5021603033242217</v>
      </c>
      <c r="F11" s="47">
        <f>'空き家 (表5-7-1）2019'!F11/'表5-7-2'!$H11*100</f>
        <v>0.29097963142580019</v>
      </c>
      <c r="G11" s="47">
        <f>'空き家 (表5-7-1）2019'!G11/'表5-7-2'!$H11*100</f>
        <v>3.8444581606560266</v>
      </c>
      <c r="H11" s="48">
        <v>113410</v>
      </c>
      <c r="I11" s="46">
        <f>'空き家 (表5-7-1）2019'!H11/'表5-7-2'!$N11*100</f>
        <v>10.04343105320304</v>
      </c>
      <c r="J11" s="46">
        <f>'空き家 (表5-7-1）2019'!I11/'表5-7-2'!$N11*100</f>
        <v>0.33348844423762991</v>
      </c>
      <c r="K11" s="46">
        <f>'空き家 (表5-7-1）2019'!J11/'表5-7-2'!$N11*100</f>
        <v>6.4913913448115395</v>
      </c>
      <c r="L11" s="46">
        <f>'空き家 (表5-7-1）2019'!K11/'表5-7-2'!$N11*100</f>
        <v>1.2563983248022337</v>
      </c>
      <c r="M11" s="46">
        <f>'空き家 (表5-7-1）2019'!L11/'表5-7-2'!$N11*100</f>
        <v>1.9621529393516364</v>
      </c>
      <c r="N11" s="48">
        <v>128940</v>
      </c>
      <c r="O11" s="46">
        <f>'空き家 (表5-7-1）2019'!M11/'表5-7-2'!$T11*100</f>
        <v>9.4570427069175196</v>
      </c>
      <c r="P11" s="46">
        <f>'空き家 (表5-7-1）2019'!N11/'表5-7-2'!$T11*100</f>
        <v>0.1359181629587238</v>
      </c>
      <c r="Q11" s="46">
        <f>'空き家 (表5-7-1）2019'!O11/'表5-7-2'!$T11*100</f>
        <v>6.2379283210530083</v>
      </c>
      <c r="R11" s="46">
        <f>'空き家 (表5-7-1）2019'!P11/'表5-7-2'!$T11*100</f>
        <v>1.3949495672079548</v>
      </c>
      <c r="S11" s="46">
        <f>'空き家 (表5-7-1）2019'!Q11/'表5-7-2'!$T11*100</f>
        <v>1.6882466556978324</v>
      </c>
      <c r="T11" s="48">
        <v>139790</v>
      </c>
    </row>
    <row r="12" spans="1:20" ht="13.5" customHeight="1" x14ac:dyDescent="0.15">
      <c r="A12" s="10" t="s">
        <v>8</v>
      </c>
      <c r="B12" s="11" t="s">
        <v>9</v>
      </c>
      <c r="C12" s="47">
        <f>'空き家 (表5-7-1）2019'!C12/'表5-7-2'!$H12*100</f>
        <v>15.070394606385088</v>
      </c>
      <c r="D12" s="47">
        <f>'空き家 (表5-7-1）2019'!D12/'表5-7-2'!$H12*100</f>
        <v>0.12889153281776719</v>
      </c>
      <c r="E12" s="47">
        <f>'空き家 (表5-7-1）2019'!E12/'表5-7-2'!$H12*100</f>
        <v>7.5649415030735678</v>
      </c>
      <c r="F12" s="47">
        <f>'空き家 (表5-7-1）2019'!F12/'表5-7-2'!$H12*100</f>
        <v>2.429109656950228</v>
      </c>
      <c r="G12" s="47">
        <f>'空き家 (表5-7-1）2019'!G12/'表5-7-2'!$H12*100</f>
        <v>4.9474519135435253</v>
      </c>
      <c r="H12" s="48">
        <v>100860</v>
      </c>
      <c r="I12" s="46">
        <f>'空き家 (表5-7-1）2019'!H12/'表5-7-2'!$N12*100</f>
        <v>9.6691209083651195</v>
      </c>
      <c r="J12" s="46">
        <f>'空き家 (表5-7-1）2019'!I12/'表5-7-2'!$N12*100</f>
        <v>0.20402732191963099</v>
      </c>
      <c r="K12" s="46">
        <f>'空き家 (表5-7-1）2019'!J12/'表5-7-2'!$N12*100</f>
        <v>6.8038676483633456</v>
      </c>
      <c r="L12" s="46">
        <f>'空き家 (表5-7-1）2019'!K12/'表5-7-2'!$N12*100</f>
        <v>1.0290073627250953</v>
      </c>
      <c r="M12" s="46">
        <f>'空き家 (表5-7-1）2019'!L12/'表5-7-2'!$N12*100</f>
        <v>1.632218575357048</v>
      </c>
      <c r="N12" s="48">
        <v>112730</v>
      </c>
      <c r="O12" s="46">
        <f>'空き家 (表5-7-1）2019'!M12/'表5-7-2'!$T12*100</f>
        <v>9.7666971637694413</v>
      </c>
      <c r="P12" s="46">
        <f>'空き家 (表5-7-1）2019'!N12/'表5-7-2'!$T12*100</f>
        <v>0.47270509301616342</v>
      </c>
      <c r="Q12" s="46">
        <f>'空き家 (表5-7-1）2019'!O12/'表5-7-2'!$T12*100</f>
        <v>6.0612991765782249</v>
      </c>
      <c r="R12" s="46">
        <f>'空き家 (表5-7-1）2019'!P12/'表5-7-2'!$T12*100</f>
        <v>1.021652942970418</v>
      </c>
      <c r="S12" s="46">
        <f>'空き家 (表5-7-1）2019'!Q12/'表5-7-2'!$T12*100</f>
        <v>2.2110399512046355</v>
      </c>
      <c r="T12" s="48">
        <v>131160</v>
      </c>
    </row>
    <row r="13" spans="1:20" ht="13.5" customHeight="1" x14ac:dyDescent="0.15">
      <c r="A13" s="10"/>
      <c r="B13" s="11" t="s">
        <v>10</v>
      </c>
      <c r="C13" s="47">
        <f>'空き家 (表5-7-1）2019'!C13/'表5-7-2'!$H13*100</f>
        <v>9.0678302261007531</v>
      </c>
      <c r="D13" s="47">
        <f>'空き家 (表5-7-1）2019'!D13/'表5-7-2'!$H13*100</f>
        <v>0.23006743355811185</v>
      </c>
      <c r="E13" s="47">
        <f>'空き家 (表5-7-1）2019'!E13/'表5-7-2'!$H13*100</f>
        <v>4.3316144387147961</v>
      </c>
      <c r="F13" s="47">
        <f>'空き家 (表5-7-1）2019'!F13/'表5-7-2'!$H13*100</f>
        <v>0.57913526378421265</v>
      </c>
      <c r="G13" s="47">
        <f>'空き家 (表5-7-1）2019'!G13/'表5-7-2'!$H13*100</f>
        <v>3.9190797302657678</v>
      </c>
      <c r="H13" s="48">
        <v>126050</v>
      </c>
      <c r="I13" s="46">
        <f>'空き家 (表5-7-1）2019'!H13/'表5-7-2'!$N13*100</f>
        <v>11.104771414307111</v>
      </c>
      <c r="J13" s="46">
        <f>'空き家 (表5-7-1）2019'!I13/'表5-7-2'!$N13*100</f>
        <v>0.30668283289351689</v>
      </c>
      <c r="K13" s="46">
        <f>'空き家 (表5-7-1）2019'!J13/'表5-7-2'!$N13*100</f>
        <v>7.360387989444404</v>
      </c>
      <c r="L13" s="46">
        <f>'空き家 (表5-7-1）2019'!K13/'表5-7-2'!$N13*100</f>
        <v>0.46359032879252549</v>
      </c>
      <c r="M13" s="46">
        <f>'空き家 (表5-7-1）2019'!L13/'表5-7-2'!$N13*100</f>
        <v>2.966978104272163</v>
      </c>
      <c r="N13" s="48">
        <v>140210</v>
      </c>
      <c r="O13" s="46">
        <f>'空き家 (表5-7-1）2019'!M13/'表5-7-2'!$T13*100</f>
        <v>10.444674250258531</v>
      </c>
      <c r="P13" s="46">
        <f>'空き家 (表5-7-1）2019'!N13/'表5-7-2'!$T13*100</f>
        <v>3.2316442605997933E-2</v>
      </c>
      <c r="Q13" s="46">
        <f>'空き家 (表5-7-1）2019'!O13/'表5-7-2'!$T13*100</f>
        <v>6.8834022750775592</v>
      </c>
      <c r="R13" s="46">
        <f>'空き家 (表5-7-1）2019'!P13/'表5-7-2'!$T13*100</f>
        <v>0.56230610134436398</v>
      </c>
      <c r="S13" s="46">
        <f>'空き家 (表5-7-1）2019'!Q13/'表5-7-2'!$T13*100</f>
        <v>2.9666494312306102</v>
      </c>
      <c r="T13" s="48">
        <v>154720</v>
      </c>
    </row>
    <row r="14" spans="1:20" ht="13.5" customHeight="1" x14ac:dyDescent="0.15">
      <c r="A14" s="10"/>
      <c r="B14" s="11" t="s">
        <v>11</v>
      </c>
      <c r="C14" s="47">
        <f>'空き家 (表5-7-1）2019'!C14/'表5-7-2'!$H14*100</f>
        <v>8.2986048197137166</v>
      </c>
      <c r="D14" s="47">
        <f>'空き家 (表5-7-1）2019'!D14/'表5-7-2'!$H14*100</f>
        <v>0.13136437760463851</v>
      </c>
      <c r="E14" s="47">
        <f>'空き家 (表5-7-1）2019'!E14/'表5-7-2'!$H14*100</f>
        <v>3.5740170320710272</v>
      </c>
      <c r="F14" s="47">
        <f>'空き家 (表5-7-1）2019'!F14/'表5-7-2'!$H14*100</f>
        <v>1.1415111433230658</v>
      </c>
      <c r="G14" s="47">
        <f>'空き家 (表5-7-1）2019'!G14/'表5-7-2'!$H14*100</f>
        <v>3.4517122667149849</v>
      </c>
      <c r="H14" s="48">
        <v>220760</v>
      </c>
      <c r="I14" s="46">
        <f>'空き家 (表5-7-1）2019'!H14/'表5-7-2'!$N14*100</f>
        <v>7.8465085381579467</v>
      </c>
      <c r="J14" s="46">
        <f>'空き家 (表5-7-1）2019'!I14/'表5-7-2'!$N14*100</f>
        <v>7.8152475479660814E-3</v>
      </c>
      <c r="K14" s="46">
        <f>'空き家 (表5-7-1）2019'!J14/'表5-7-2'!$N14*100</f>
        <v>5.9552186315501539</v>
      </c>
      <c r="L14" s="46">
        <f>'空き家 (表5-7-1）2019'!K14/'表5-7-2'!$N14*100</f>
        <v>1.6099409948810131</v>
      </c>
      <c r="M14" s="46">
        <f>'空き家 (表5-7-1）2019'!L14/'表5-7-2'!$N14*100</f>
        <v>0.27353366417881286</v>
      </c>
      <c r="N14" s="48">
        <v>255910</v>
      </c>
      <c r="O14" s="46">
        <f>'空き家 (表5-7-1）2019'!M14/'表5-7-2'!$T14*100</f>
        <v>7.7322582988305371</v>
      </c>
      <c r="P14" s="46">
        <f>'空き家 (表5-7-1）2019'!N14/'表5-7-2'!$T14*100</f>
        <v>0.1053243262874991</v>
      </c>
      <c r="Q14" s="46">
        <f>'空き家 (表5-7-1）2019'!O14/'表5-7-2'!$T14*100</f>
        <v>4.2129730514999641</v>
      </c>
      <c r="R14" s="46">
        <f>'空き家 (表5-7-1）2019'!P14/'表5-7-2'!$T14*100</f>
        <v>0.13437931284956781</v>
      </c>
      <c r="S14" s="46">
        <f>'空き家 (表5-7-1）2019'!Q14/'表5-7-2'!$T14*100</f>
        <v>3.2795816081935061</v>
      </c>
      <c r="T14" s="48">
        <v>275340</v>
      </c>
    </row>
    <row r="15" spans="1:20" ht="13.5" customHeight="1" x14ac:dyDescent="0.15">
      <c r="A15" s="10"/>
      <c r="B15" s="11" t="s">
        <v>12</v>
      </c>
      <c r="C15" s="47">
        <f>'空き家 (表5-7-1）2019'!C15/'表5-7-2'!$H15*100</f>
        <v>11.682703590706407</v>
      </c>
      <c r="D15" s="47">
        <f>'空き家 (表5-7-1）2019'!D15/'表5-7-2'!$H15*100</f>
        <v>0.32386763670499885</v>
      </c>
      <c r="E15" s="47">
        <f>'空き家 (表5-7-1）2019'!E15/'表5-7-2'!$H15*100</f>
        <v>5.9563482750528047</v>
      </c>
      <c r="F15" s="47">
        <f>'空き家 (表5-7-1）2019'!F15/'表5-7-2'!$H15*100</f>
        <v>2.8584839239615114</v>
      </c>
      <c r="G15" s="47">
        <f>'空き家 (表5-7-1）2019'!G15/'表5-7-2'!$H15*100</f>
        <v>2.544003754987092</v>
      </c>
      <c r="H15" s="48">
        <v>213050</v>
      </c>
      <c r="I15" s="46">
        <f>'空き家 (表5-7-1）2019'!H15/'表5-7-2'!$N15*100</f>
        <v>11.393294960235512</v>
      </c>
      <c r="J15" s="46">
        <f>'空き家 (表5-7-1）2019'!I15/'表5-7-2'!$N15*100</f>
        <v>0.5404455380289116</v>
      </c>
      <c r="K15" s="46">
        <f>'空き家 (表5-7-1）2019'!J15/'表5-7-2'!$N15*100</f>
        <v>8.304407047761325</v>
      </c>
      <c r="L15" s="46">
        <f>'空き家 (表5-7-1）2019'!K15/'表5-7-2'!$N15*100</f>
        <v>0.69423085372819548</v>
      </c>
      <c r="M15" s="46">
        <f>'空き家 (表5-7-1）2019'!L15/'表5-7-2'!$N15*100</f>
        <v>1.8586053868799155</v>
      </c>
      <c r="N15" s="48">
        <v>227590</v>
      </c>
      <c r="O15" s="46">
        <f>'空き家 (表5-7-1）2019'!M15/'表5-7-2'!$T15*100</f>
        <v>9.8156985354615767</v>
      </c>
      <c r="P15" s="46">
        <f>'空き家 (表5-7-1）2019'!N15/'表5-7-2'!$T15*100</f>
        <v>0.11107454336021062</v>
      </c>
      <c r="Q15" s="46">
        <f>'空き家 (表5-7-1）2019'!O15/'表5-7-2'!$T15*100</f>
        <v>6.9195326641434924</v>
      </c>
      <c r="R15" s="46">
        <f>'空き家 (表5-7-1）2019'!P15/'表5-7-2'!$T15*100</f>
        <v>0.6582195162086556</v>
      </c>
      <c r="S15" s="46">
        <f>'空き家 (表5-7-1）2019'!Q15/'表5-7-2'!$T15*100</f>
        <v>2.1309856837255223</v>
      </c>
      <c r="T15" s="48">
        <v>243080</v>
      </c>
    </row>
    <row r="16" spans="1:20" ht="13.5" customHeight="1" x14ac:dyDescent="0.15">
      <c r="A16" s="10"/>
      <c r="B16" s="11" t="s">
        <v>13</v>
      </c>
      <c r="C16" s="47">
        <f>'空き家 (表5-7-1）2019'!C16/'表5-7-2'!$H16*100</f>
        <v>16.292465028799814</v>
      </c>
      <c r="D16" s="47">
        <f>'空き家 (表5-7-1）2019'!D16/'表5-7-2'!$H16*100</f>
        <v>7.6407664276478202E-2</v>
      </c>
      <c r="E16" s="47">
        <f>'空き家 (表5-7-1）2019'!E16/'表5-7-2'!$H16*100</f>
        <v>12.848242623721642</v>
      </c>
      <c r="F16" s="47">
        <f>'空き家 (表5-7-1）2019'!F16/'表5-7-2'!$H16*100</f>
        <v>2.186434700834607</v>
      </c>
      <c r="G16" s="47">
        <f>'空き家 (表5-7-1）2019'!G16/'表5-7-2'!$H16*100</f>
        <v>1.1872575526037381</v>
      </c>
      <c r="H16" s="48">
        <v>170140</v>
      </c>
      <c r="I16" s="46">
        <f>'空き家 (表5-7-1）2019'!H16/'表5-7-2'!$N16*100</f>
        <v>9.7974073350270334</v>
      </c>
      <c r="J16" s="46">
        <f>'空き家 (表5-7-1）2019'!I16/'表5-7-2'!$N16*100</f>
        <v>0.14331313920917205</v>
      </c>
      <c r="K16" s="46">
        <f>'空き家 (表5-7-1）2019'!J16/'表5-7-2'!$N16*100</f>
        <v>7.3285128004690252</v>
      </c>
      <c r="L16" s="46">
        <f>'空き家 (表5-7-1）2019'!K16/'表5-7-2'!$N16*100</f>
        <v>0.35176861442251317</v>
      </c>
      <c r="M16" s="46">
        <f>'空き家 (表5-7-1）2019'!L16/'表5-7-2'!$N16*100</f>
        <v>1.9738127809263242</v>
      </c>
      <c r="N16" s="48">
        <v>153510</v>
      </c>
      <c r="O16" s="46">
        <f>'空き家 (表5-7-1）2019'!M16/'表5-7-2'!$T16*100</f>
        <v>8.0308641975308639</v>
      </c>
      <c r="P16" s="46">
        <f>'空き家 (表5-7-1）2019'!N16/'表5-7-2'!$T16*100</f>
        <v>4.938271604938272E-2</v>
      </c>
      <c r="Q16" s="46">
        <f>'空き家 (表5-7-1）2019'!O16/'表5-7-2'!$T16*100</f>
        <v>5.5308641975308648</v>
      </c>
      <c r="R16" s="46">
        <f>'空き家 (表5-7-1）2019'!P16/'表5-7-2'!$T16*100</f>
        <v>0.34567901234567905</v>
      </c>
      <c r="S16" s="46">
        <f>'空き家 (表5-7-1）2019'!Q16/'表5-7-2'!$T16*100</f>
        <v>2.1049382716049383</v>
      </c>
      <c r="T16" s="48">
        <v>162000</v>
      </c>
    </row>
    <row r="17" spans="1:20" ht="13.5" customHeight="1" x14ac:dyDescent="0.15">
      <c r="A17" s="10"/>
      <c r="B17" s="11" t="s">
        <v>14</v>
      </c>
      <c r="C17" s="47">
        <f>'空き家 (表5-7-1）2019'!C17/'表5-7-2'!$H17*100</f>
        <v>12.213527110117383</v>
      </c>
      <c r="D17" s="47">
        <f>'空き家 (表5-7-1）2019'!D17/'表5-7-2'!$H17*100</f>
        <v>0.15092230296254891</v>
      </c>
      <c r="E17" s="47">
        <f>'空き家 (表5-7-1）2019'!E17/'表5-7-2'!$H17*100</f>
        <v>8.278367803242034</v>
      </c>
      <c r="F17" s="47">
        <f>'空き家 (表5-7-1）2019'!F17/'表5-7-2'!$H17*100</f>
        <v>0.59809949692565678</v>
      </c>
      <c r="G17" s="47">
        <f>'空き家 (表5-7-1）2019'!G17/'表5-7-2'!$H17*100</f>
        <v>3.1889323644494127</v>
      </c>
      <c r="H17" s="48">
        <v>357800</v>
      </c>
      <c r="I17" s="46">
        <f>'空き家 (表5-7-1）2019'!H17/'表5-7-2'!$N17*100</f>
        <v>14.831617099925589</v>
      </c>
      <c r="J17" s="46">
        <f>'空き家 (表5-7-1）2019'!I17/'表5-7-2'!$N17*100</f>
        <v>1.4401958666378627E-2</v>
      </c>
      <c r="K17" s="46">
        <f>'空き家 (表5-7-1）2019'!J17/'表5-7-2'!$N17*100</f>
        <v>10.981493483113704</v>
      </c>
      <c r="L17" s="46">
        <f>'空き家 (表5-7-1）2019'!K17/'表5-7-2'!$N17*100</f>
        <v>2.5491466839490169</v>
      </c>
      <c r="M17" s="46">
        <f>'空き家 (表5-7-1）2019'!L17/'表5-7-2'!$N17*100</f>
        <v>1.2865749741964907</v>
      </c>
      <c r="N17" s="48">
        <v>416610</v>
      </c>
      <c r="O17" s="46">
        <f>'空き家 (表5-7-1）2019'!M17/'表5-7-2'!$T17*100</f>
        <v>11.331212872444922</v>
      </c>
      <c r="P17" s="46">
        <f>'空き家 (表5-7-1）2019'!N17/'表5-7-2'!$T17*100</f>
        <v>8.6533514196173805E-2</v>
      </c>
      <c r="Q17" s="46">
        <f>'空き家 (表5-7-1）2019'!O17/'表5-7-2'!$T17*100</f>
        <v>8.9012582440712844</v>
      </c>
      <c r="R17" s="46">
        <f>'空き家 (表5-7-1）2019'!P17/'表5-7-2'!$T17*100</f>
        <v>1.3775199962580102</v>
      </c>
      <c r="S17" s="46">
        <f>'空き家 (表5-7-1）2019'!Q17/'表5-7-2'!$T17*100</f>
        <v>0.96590111791945366</v>
      </c>
      <c r="T17" s="48">
        <v>427580</v>
      </c>
    </row>
    <row r="18" spans="1:20" ht="13.5" customHeight="1" x14ac:dyDescent="0.15">
      <c r="A18" s="10"/>
      <c r="B18" s="11" t="s">
        <v>15</v>
      </c>
      <c r="C18" s="47">
        <f>'空き家 (表5-7-1）2019'!C18/'表5-7-2'!$H18*100</f>
        <v>7.6424585914502883</v>
      </c>
      <c r="D18" s="47">
        <f>'空き家 (表5-7-1）2019'!D18/'表5-7-2'!$H18*100</f>
        <v>1.3180440226703572E-2</v>
      </c>
      <c r="E18" s="47">
        <f>'空き家 (表5-7-1）2019'!E18/'表5-7-2'!$H18*100</f>
        <v>4.9031237643337287</v>
      </c>
      <c r="F18" s="47">
        <f>'空き家 (表5-7-1）2019'!F18/'表5-7-2'!$H18*100</f>
        <v>0.41738060717894643</v>
      </c>
      <c r="G18" s="47">
        <f>'空き家 (表5-7-1）2019'!G18/'表5-7-2'!$H18*100</f>
        <v>2.3109705197486932</v>
      </c>
      <c r="H18" s="48">
        <v>455220</v>
      </c>
      <c r="I18" s="46">
        <f>'空き家 (表5-7-1）2019'!H18/'表5-7-2'!$N18*100</f>
        <v>10.398544994464654</v>
      </c>
      <c r="J18" s="46">
        <f>'空き家 (表5-7-1）2019'!I18/'表5-7-2'!$N18*100</f>
        <v>5.7330381148189148E-2</v>
      </c>
      <c r="K18" s="46">
        <f>'空き家 (表5-7-1）2019'!J18/'表5-7-2'!$N18*100</f>
        <v>6.1027202277399963</v>
      </c>
      <c r="L18" s="46">
        <f>'空き家 (表5-7-1）2019'!K18/'表5-7-2'!$N18*100</f>
        <v>0.34595919658390006</v>
      </c>
      <c r="M18" s="46">
        <f>'空き家 (表5-7-1）2019'!L18/'表5-7-2'!$N18*100</f>
        <v>3.8925351889925666</v>
      </c>
      <c r="N18" s="48">
        <v>505840</v>
      </c>
      <c r="O18" s="46">
        <f>'空き家 (表5-7-1）2019'!M18/'表5-7-2'!$T18*100</f>
        <v>9.6428777033639737</v>
      </c>
      <c r="P18" s="46">
        <f>'空き家 (表5-7-1）2019'!N18/'表5-7-2'!$T18*100</f>
        <v>0.22643971522327339</v>
      </c>
      <c r="Q18" s="46">
        <f>'空き家 (表5-7-1）2019'!O18/'表5-7-2'!$T18*100</f>
        <v>6.655024850799256</v>
      </c>
      <c r="R18" s="46">
        <f>'空き家 (表5-7-1）2019'!P18/'表5-7-2'!$T18*100</f>
        <v>0.34925447602233695</v>
      </c>
      <c r="S18" s="46">
        <f>'空き家 (表5-7-1）2019'!Q18/'表5-7-2'!$T18*100</f>
        <v>2.4140776419565926</v>
      </c>
      <c r="T18" s="48">
        <v>521110</v>
      </c>
    </row>
    <row r="19" spans="1:20" ht="13.5" customHeight="1" x14ac:dyDescent="0.15">
      <c r="A19" s="10"/>
      <c r="B19" s="11" t="s">
        <v>16</v>
      </c>
      <c r="C19" s="47">
        <f>'空き家 (表5-7-1）2019'!C19/'表5-7-2'!$H19*100</f>
        <v>13.739991857782602</v>
      </c>
      <c r="D19" s="47">
        <f>'空き家 (表5-7-1）2019'!D19/'表5-7-2'!$H19*100</f>
        <v>0.12891844212240466</v>
      </c>
      <c r="E19" s="47">
        <f>'空き家 (表5-7-1）2019'!E19/'表5-7-2'!$H19*100</f>
        <v>6.5273442800922785</v>
      </c>
      <c r="F19" s="47">
        <f>'空き家 (表5-7-1）2019'!F19/'表5-7-2'!$H19*100</f>
        <v>0.78708101506310224</v>
      </c>
      <c r="G19" s="47">
        <f>'空き家 (表5-7-1）2019'!G19/'表5-7-2'!$H19*100</f>
        <v>6.2966481205048179</v>
      </c>
      <c r="H19" s="48">
        <v>147380</v>
      </c>
      <c r="I19" s="46">
        <f>'空き家 (表5-7-1）2019'!H19/'表5-7-2'!$N19*100</f>
        <v>12.116124519062609</v>
      </c>
      <c r="J19" s="46">
        <f>'空き家 (表5-7-1）2019'!I19/'表5-7-2'!$N19*100</f>
        <v>0.16789087093389296</v>
      </c>
      <c r="K19" s="46">
        <f>'空き家 (表5-7-1）2019'!J19/'表5-7-2'!$N19*100</f>
        <v>9.5068205666316885</v>
      </c>
      <c r="L19" s="46">
        <f>'空き家 (表5-7-1）2019'!K19/'表5-7-2'!$N19*100</f>
        <v>0.42672263029031132</v>
      </c>
      <c r="M19" s="46">
        <f>'空き家 (表5-7-1）2019'!L19/'表5-7-2'!$N19*100</f>
        <v>2.0146904512067154</v>
      </c>
      <c r="N19" s="48">
        <v>142950</v>
      </c>
      <c r="O19" s="46">
        <f>'空き家 (表5-7-1）2019'!M19/'表5-7-2'!$T19*100</f>
        <v>10.118232731798383</v>
      </c>
      <c r="P19" s="46">
        <f>'空き家 (表5-7-1）2019'!N19/'表5-7-2'!$T19*100</f>
        <v>1.2445550715619164E-2</v>
      </c>
      <c r="Q19" s="46">
        <f>'空き家 (表5-7-1）2019'!O19/'表5-7-2'!$T19*100</f>
        <v>8.8052271313005601</v>
      </c>
      <c r="R19" s="46">
        <f>'空き家 (表5-7-1）2019'!P19/'表5-7-2'!$T19*100</f>
        <v>0.94586185438705672</v>
      </c>
      <c r="S19" s="46">
        <f>'空き家 (表5-7-1）2019'!Q19/'表5-7-2'!$T19*100</f>
        <v>0.35469819539514624</v>
      </c>
      <c r="T19" s="48">
        <v>160700</v>
      </c>
    </row>
    <row r="20" spans="1:20" ht="13.5" customHeight="1" x14ac:dyDescent="0.15">
      <c r="A20" s="10"/>
      <c r="B20" s="11" t="s">
        <v>17</v>
      </c>
      <c r="C20" s="47">
        <f>'空き家 (表5-7-1）2019'!C20/'表5-7-2'!$H20*100</f>
        <v>9.1469788835458914</v>
      </c>
      <c r="D20" s="47">
        <f>'空き家 (表5-7-1）2019'!D20/'表5-7-2'!$H20*100</f>
        <v>0.17248588751829394</v>
      </c>
      <c r="E20" s="47">
        <f>'空き家 (表5-7-1）2019'!E20/'表5-7-2'!$H20*100</f>
        <v>6.3872046832531879</v>
      </c>
      <c r="F20" s="47">
        <f>'空き家 (表5-7-1）2019'!F20/'表5-7-2'!$H20*100</f>
        <v>0.19862011289985365</v>
      </c>
      <c r="G20" s="47">
        <f>'空き家 (表5-7-1）2019'!G20/'表5-7-2'!$H20*100</f>
        <v>2.388668199874556</v>
      </c>
      <c r="H20" s="48">
        <v>191320</v>
      </c>
      <c r="I20" s="46">
        <f>'空き家 (表5-7-1）2019'!H20/'表5-7-2'!$N20*100</f>
        <v>13.743940690048476</v>
      </c>
      <c r="J20" s="46">
        <f>'空き家 (表5-7-1）2019'!I20/'表5-7-2'!$N20*100</f>
        <v>0.1045527991635776</v>
      </c>
      <c r="K20" s="46">
        <f>'空き家 (表5-7-1）2019'!J20/'表5-7-2'!$N20*100</f>
        <v>11.367740709058074</v>
      </c>
      <c r="L20" s="46">
        <f>'空き家 (表5-7-1）2019'!K20/'表5-7-2'!$N20*100</f>
        <v>0.4704875962360992</v>
      </c>
      <c r="M20" s="46">
        <f>'空き家 (表5-7-1）2019'!L20/'表5-7-2'!$N20*100</f>
        <v>1.8011595855907232</v>
      </c>
      <c r="N20" s="48">
        <v>210420</v>
      </c>
      <c r="O20" s="46">
        <f>'空き家 (表5-7-1）2019'!M20/'表5-7-2'!$T20*100</f>
        <v>11.272155767047936</v>
      </c>
      <c r="P20" s="46">
        <f>'空き家 (表5-7-1）2019'!N20/'表5-7-2'!$T20*100</f>
        <v>0.13533571989871651</v>
      </c>
      <c r="Q20" s="46">
        <f>'空き家 (表5-7-1）2019'!O20/'表5-7-2'!$T20*100</f>
        <v>9.0282022177595387</v>
      </c>
      <c r="R20" s="46">
        <f>'空き家 (表5-7-1）2019'!P20/'表5-7-2'!$T20*100</f>
        <v>0.28376844494892167</v>
      </c>
      <c r="S20" s="46">
        <f>'空き家 (表5-7-1）2019'!Q20/'表5-7-2'!$T20*100</f>
        <v>1.8248493844407581</v>
      </c>
      <c r="T20" s="48">
        <v>229060</v>
      </c>
    </row>
    <row r="21" spans="1:20" ht="13.5" customHeight="1" x14ac:dyDescent="0.15">
      <c r="A21" s="10"/>
      <c r="B21" s="11" t="s">
        <v>18</v>
      </c>
      <c r="C21" s="47">
        <f>'空き家 (表5-7-1）2019'!C21/'表5-7-2'!$H21*100</f>
        <v>10.347883890981608</v>
      </c>
      <c r="D21" s="47">
        <f>'空き家 (表5-7-1）2019'!D21/'表5-7-2'!$H21*100</f>
        <v>0.28172580798328639</v>
      </c>
      <c r="E21" s="47">
        <f>'空き家 (表5-7-1）2019'!E21/'表5-7-2'!$H21*100</f>
        <v>7.0494761166154909</v>
      </c>
      <c r="F21" s="47">
        <f>'空き家 (表5-7-1）2019'!F21/'表5-7-2'!$H21*100</f>
        <v>0.28805672501661866</v>
      </c>
      <c r="G21" s="47">
        <f>'空き家 (表5-7-1）2019'!G21/'表5-7-2'!$H21*100</f>
        <v>2.728625241366212</v>
      </c>
      <c r="H21" s="48">
        <v>315910</v>
      </c>
      <c r="I21" s="46">
        <f>'空き家 (表5-7-1）2019'!H21/'表5-7-2'!$N21*100</f>
        <v>10.474569307075985</v>
      </c>
      <c r="J21" s="46">
        <f>'空き家 (表5-7-1）2019'!I21/'表5-7-2'!$N21*100</f>
        <v>0.16435300677956152</v>
      </c>
      <c r="K21" s="46">
        <f>'空き家 (表5-7-1）2019'!J21/'表5-7-2'!$N21*100</f>
        <v>7.8302468229976814</v>
      </c>
      <c r="L21" s="46">
        <f>'空き家 (表5-7-1）2019'!K21/'表5-7-2'!$N21*100</f>
        <v>0.26413876089572391</v>
      </c>
      <c r="M21" s="46">
        <f>'空き家 (表5-7-1）2019'!L21/'表5-7-2'!$N21*100</f>
        <v>2.2187655915240807</v>
      </c>
      <c r="N21" s="48">
        <v>340730</v>
      </c>
      <c r="O21" s="46">
        <f>'空き家 (表5-7-1）2019'!M21/'表5-7-2'!$T21*100</f>
        <v>8.5588965198822642</v>
      </c>
      <c r="P21" s="46">
        <f>'空き家 (表5-7-1）2019'!N21/'表5-7-2'!$T21*100</f>
        <v>7.5027413862757547E-2</v>
      </c>
      <c r="Q21" s="46">
        <f>'空き家 (表5-7-1）2019'!O21/'表5-7-2'!$T21*100</f>
        <v>5.9242800253938936</v>
      </c>
      <c r="R21" s="46">
        <f>'空き家 (表5-7-1）2019'!P21/'表5-7-2'!$T21*100</f>
        <v>0.27990996710336469</v>
      </c>
      <c r="S21" s="46">
        <f>'空き家 (表5-7-1）2019'!Q21/'表5-7-2'!$T21*100</f>
        <v>2.2796791135222487</v>
      </c>
      <c r="T21" s="48">
        <v>346540</v>
      </c>
    </row>
    <row r="22" spans="1:20" ht="13.5" customHeight="1" x14ac:dyDescent="0.15">
      <c r="A22" s="10"/>
      <c r="B22" s="11" t="s">
        <v>19</v>
      </c>
      <c r="C22" s="47">
        <f>'空き家 (表5-7-1）2019'!C22/'表5-7-2'!$H22*100</f>
        <v>12.885586924219911</v>
      </c>
      <c r="D22" s="47">
        <f>'空き家 (表5-7-1）2019'!D22/'表5-7-2'!$H22*100</f>
        <v>0.35661218424962854</v>
      </c>
      <c r="E22" s="47">
        <f>'空き家 (表5-7-1）2019'!E22/'表5-7-2'!$H22*100</f>
        <v>9.9138187221396734</v>
      </c>
      <c r="F22" s="47">
        <f>'空き家 (表5-7-1）2019'!F22/'表5-7-2'!$H22*100</f>
        <v>0.40416047548291234</v>
      </c>
      <c r="G22" s="47">
        <f>'空き家 (表5-7-1）2019'!G22/'表5-7-2'!$H22*100</f>
        <v>2.2169390787518575</v>
      </c>
      <c r="H22" s="48">
        <v>168250</v>
      </c>
      <c r="I22" s="46">
        <f>'空き家 (表5-7-1）2019'!H22/'表5-7-2'!$N22*100</f>
        <v>15.763521229108274</v>
      </c>
      <c r="J22" s="46">
        <f>'空き家 (表5-7-1）2019'!I22/'表5-7-2'!$N22*100</f>
        <v>0.18685767673621925</v>
      </c>
      <c r="K22" s="46">
        <f>'空き家 (表5-7-1）2019'!J22/'表5-7-2'!$N22*100</f>
        <v>13.20979964704661</v>
      </c>
      <c r="L22" s="46">
        <f>'空き家 (表5-7-1）2019'!K22/'表5-7-2'!$N22*100</f>
        <v>0.43600124571784488</v>
      </c>
      <c r="M22" s="46">
        <f>'空き家 (表5-7-1）2019'!L22/'表5-7-2'!$N22*100</f>
        <v>1.9308626596075991</v>
      </c>
      <c r="N22" s="48">
        <v>192660</v>
      </c>
      <c r="O22" s="46">
        <f>'空き家 (表5-7-1）2019'!M22/'表5-7-2'!$T22*100</f>
        <v>13.253537507268851</v>
      </c>
      <c r="P22" s="46">
        <f>'空き家 (表5-7-1）2019'!N22/'表5-7-2'!$T22*100</f>
        <v>8.7226206629191699E-2</v>
      </c>
      <c r="Q22" s="46">
        <f>'空き家 (表5-7-1）2019'!O22/'表5-7-2'!$T22*100</f>
        <v>11.790075596045746</v>
      </c>
      <c r="R22" s="46">
        <f>'空き家 (表5-7-1）2019'!P22/'表5-7-2'!$T22*100</f>
        <v>0.45551463461911224</v>
      </c>
      <c r="S22" s="46">
        <f>'空き家 (表5-7-1）2019'!Q22/'表5-7-2'!$T22*100</f>
        <v>0.9207210699748013</v>
      </c>
      <c r="T22" s="48">
        <v>206360</v>
      </c>
    </row>
    <row r="23" spans="1:20" ht="13.5" customHeight="1" x14ac:dyDescent="0.15">
      <c r="A23" s="10" t="s">
        <v>20</v>
      </c>
      <c r="B23" s="11" t="s">
        <v>21</v>
      </c>
      <c r="C23" s="47">
        <f>'空き家 (表5-7-1）2019'!C23/'表5-7-2'!$H23*100</f>
        <v>10.325264750378214</v>
      </c>
      <c r="D23" s="47">
        <f>'空き家 (表5-7-1）2019'!D23/'表5-7-2'!$H23*100</f>
        <v>2.1612275772638859E-2</v>
      </c>
      <c r="E23" s="47">
        <f>'空き家 (表5-7-1）2019'!E23/'表5-7-2'!$H23*100</f>
        <v>6.640371731143289</v>
      </c>
      <c r="F23" s="47">
        <f>'空き家 (表5-7-1）2019'!F23/'表5-7-2'!$H23*100</f>
        <v>0.38361789496433973</v>
      </c>
      <c r="G23" s="47">
        <f>'空き家 (表5-7-1）2019'!G23/'表5-7-2'!$H23*100</f>
        <v>3.2850659174411065</v>
      </c>
      <c r="H23" s="48">
        <v>185080</v>
      </c>
      <c r="I23" s="46">
        <f>'空き家 (表5-7-1）2019'!H23/'表5-7-2'!$N23*100</f>
        <v>10.477019142184462</v>
      </c>
      <c r="J23" s="46">
        <f>'空き家 (表5-7-1）2019'!I23/'表5-7-2'!$N23*100</f>
        <v>4.6064080253864263E-2</v>
      </c>
      <c r="K23" s="46">
        <f>'空き家 (表5-7-1）2019'!J23/'表5-7-2'!$N23*100</f>
        <v>7.4111986897328288</v>
      </c>
      <c r="L23" s="46">
        <f>'空き家 (表5-7-1）2019'!K23/'表5-7-2'!$N23*100</f>
        <v>0.44016787798136964</v>
      </c>
      <c r="M23" s="46">
        <f>'空き家 (表5-7-1）2019'!L23/'表5-7-2'!$N23*100</f>
        <v>2.5795884942163987</v>
      </c>
      <c r="N23" s="48">
        <v>195380</v>
      </c>
      <c r="O23" s="46">
        <f>'空き家 (表5-7-1）2019'!M23/'表5-7-2'!$T23*100</f>
        <v>10.892734917375574</v>
      </c>
      <c r="P23" s="46">
        <f>'空き家 (表5-7-1）2019'!N23/'表5-7-2'!$T23*100</f>
        <v>5.8668231152830742E-2</v>
      </c>
      <c r="Q23" s="46">
        <f>'空き家 (表5-7-1）2019'!O23/'表5-7-2'!$T23*100</f>
        <v>4.497897721717024</v>
      </c>
      <c r="R23" s="46">
        <f>'空き家 (表5-7-1）2019'!P23/'表5-7-2'!$T23*100</f>
        <v>0.27867409797594606</v>
      </c>
      <c r="S23" s="46">
        <f>'空き家 (表5-7-1）2019'!Q23/'表5-7-2'!$T23*100</f>
        <v>6.0526058472670385</v>
      </c>
      <c r="T23" s="48">
        <v>204540</v>
      </c>
    </row>
    <row r="24" spans="1:20" ht="13.5" customHeight="1" x14ac:dyDescent="0.15">
      <c r="A24" s="10"/>
      <c r="B24" s="11" t="s">
        <v>22</v>
      </c>
      <c r="C24" s="47">
        <f>'空き家 (表5-7-1）2019'!C24/'表5-7-2'!$H24*100</f>
        <v>12.766549230483962</v>
      </c>
      <c r="D24" s="47">
        <f>'空き家 (表5-7-1）2019'!D24/'表5-7-2'!$H24*100</f>
        <v>2.7813832746152418E-2</v>
      </c>
      <c r="E24" s="47">
        <f>'空き家 (表5-7-1）2019'!E24/'表5-7-2'!$H24*100</f>
        <v>9.3454478027072128</v>
      </c>
      <c r="F24" s="47">
        <f>'空き家 (表5-7-1）2019'!F24/'表5-7-2'!$H24*100</f>
        <v>3.0038939365844612</v>
      </c>
      <c r="G24" s="47">
        <f>'空き家 (表5-7-1）2019'!G24/'表5-7-2'!$H24*100</f>
        <v>0.38012238086408306</v>
      </c>
      <c r="H24" s="48">
        <v>107860</v>
      </c>
      <c r="I24" s="46">
        <f>'空き家 (表5-7-1）2019'!H24/'表5-7-2'!$N24*100</f>
        <v>10.019303244783529</v>
      </c>
      <c r="J24" s="46">
        <f>'空き家 (表5-7-1）2019'!I24/'表5-7-2'!$N24*100</f>
        <v>9.1920213254894759E-2</v>
      </c>
      <c r="K24" s="46">
        <f>'空き家 (表5-7-1）2019'!J24/'表5-7-2'!$N24*100</f>
        <v>6.6642154609798689</v>
      </c>
      <c r="L24" s="46">
        <f>'空き家 (表5-7-1）2019'!K24/'表5-7-2'!$N24*100</f>
        <v>0.73536170603915807</v>
      </c>
      <c r="M24" s="46">
        <f>'空き家 (表5-7-1）2019'!L24/'表5-7-2'!$N24*100</f>
        <v>2.5278058645096055</v>
      </c>
      <c r="N24" s="48">
        <v>108790</v>
      </c>
      <c r="O24" s="46">
        <f>'空き家 (表5-7-1）2019'!M24/'表5-7-2'!$T24*100</f>
        <v>11.822535921351147</v>
      </c>
      <c r="P24" s="46">
        <f>'空き家 (表5-7-1）2019'!N24/'表5-7-2'!$T24*100</f>
        <v>0.11763717334677758</v>
      </c>
      <c r="Q24" s="46">
        <f>'空き家 (表5-7-1）2019'!O24/'表5-7-2'!$T24*100</f>
        <v>4.5710444500462151</v>
      </c>
      <c r="R24" s="46">
        <f>'空き家 (表5-7-1）2019'!P24/'表5-7-2'!$T24*100</f>
        <v>0.26048231241072178</v>
      </c>
      <c r="S24" s="46">
        <f>'空き家 (表5-7-1）2019'!Q24/'表5-7-2'!$T24*100</f>
        <v>6.8733719855474327</v>
      </c>
      <c r="T24" s="48">
        <v>119010</v>
      </c>
    </row>
    <row r="25" spans="1:20" ht="13.5" customHeight="1" x14ac:dyDescent="0.15">
      <c r="A25" s="10"/>
      <c r="B25" s="11" t="s">
        <v>23</v>
      </c>
      <c r="C25" s="47">
        <f>'空き家 (表5-7-1）2019'!C25/'表5-7-2'!$H25*100</f>
        <v>11.570395819912676</v>
      </c>
      <c r="D25" s="47">
        <f>'空き家 (表5-7-1）2019'!D25/'表5-7-2'!$H25*100</f>
        <v>0.15389020113091403</v>
      </c>
      <c r="E25" s="47">
        <f>'空き家 (表5-7-1）2019'!E25/'表5-7-2'!$H25*100</f>
        <v>7.6479851120177509</v>
      </c>
      <c r="F25" s="47">
        <f>'空き家 (表5-7-1）2019'!F25/'表5-7-2'!$H25*100</f>
        <v>0.57977238565600164</v>
      </c>
      <c r="G25" s="47">
        <f>'空き家 (表5-7-1）2019'!G25/'表5-7-2'!$H25*100</f>
        <v>3.185169279221244</v>
      </c>
      <c r="H25" s="48">
        <v>279420</v>
      </c>
      <c r="I25" s="46">
        <f>'空き家 (表5-7-1）2019'!H25/'表5-7-2'!$N25*100</f>
        <v>11.39928611192979</v>
      </c>
      <c r="J25" s="46">
        <f>'空き家 (表5-7-1）2019'!I25/'表5-7-2'!$N25*100</f>
        <v>0.13098863673576316</v>
      </c>
      <c r="K25" s="46">
        <f>'空き家 (表5-7-1）2019'!J25/'表5-7-2'!$N25*100</f>
        <v>8.8155352523168613</v>
      </c>
      <c r="L25" s="46">
        <f>'空き家 (表5-7-1）2019'!K25/'表5-7-2'!$N25*100</f>
        <v>0.64511903592363362</v>
      </c>
      <c r="M25" s="46">
        <f>'空き家 (表5-7-1）2019'!L25/'表5-7-2'!$N25*100</f>
        <v>1.8076431869535319</v>
      </c>
      <c r="N25" s="48">
        <v>305370</v>
      </c>
      <c r="O25" s="46">
        <f>'空き家 (表5-7-1）2019'!M25/'表5-7-2'!$T25*100</f>
        <v>10.895682169620555</v>
      </c>
      <c r="P25" s="46">
        <f>'空き家 (表5-7-1）2019'!N25/'表5-7-2'!$T25*100</f>
        <v>0.16950160580468657</v>
      </c>
      <c r="Q25" s="46">
        <f>'空き家 (表5-7-1）2019'!O25/'表5-7-2'!$T25*100</f>
        <v>8.4185797549660997</v>
      </c>
      <c r="R25" s="46">
        <f>'空き家 (表5-7-1）2019'!P25/'表5-7-2'!$T25*100</f>
        <v>0.26466040204591412</v>
      </c>
      <c r="S25" s="46">
        <f>'空き家 (表5-7-1）2019'!Q25/'表5-7-2'!$T25*100</f>
        <v>2.0429404068038539</v>
      </c>
      <c r="T25" s="48">
        <v>336280</v>
      </c>
    </row>
    <row r="26" spans="1:20" ht="13.5" customHeight="1" x14ac:dyDescent="0.15">
      <c r="A26" s="10"/>
      <c r="B26" s="11" t="s">
        <v>24</v>
      </c>
      <c r="C26" s="47">
        <f>'空き家 (表5-7-1）2019'!C26/'表5-7-2'!$H26*100</f>
        <v>9.951855506713315</v>
      </c>
      <c r="D26" s="47">
        <f>'空き家 (表5-7-1）2019'!D26/'表5-7-2'!$H26*100</f>
        <v>0.17942047187584104</v>
      </c>
      <c r="E26" s="47">
        <f>'空き家 (表5-7-1）2019'!E26/'表5-7-2'!$H26*100</f>
        <v>7.1349540982626118</v>
      </c>
      <c r="F26" s="47">
        <f>'空き家 (表5-7-1）2019'!F26/'表5-7-2'!$H26*100</f>
        <v>0.43958015609581053</v>
      </c>
      <c r="G26" s="47">
        <f>'空き家 (表5-7-1）2019'!G26/'表5-7-2'!$H26*100</f>
        <v>2.1979007804790527</v>
      </c>
      <c r="H26" s="48">
        <v>334410</v>
      </c>
      <c r="I26" s="46">
        <f>'空き家 (表5-7-1）2019'!H26/'表5-7-2'!$N26*100</f>
        <v>9.4904308104276591</v>
      </c>
      <c r="J26" s="46">
        <f>'空き家 (表5-7-1）2019'!I26/'表5-7-2'!$N26*100</f>
        <v>0.10238639048594156</v>
      </c>
      <c r="K26" s="46">
        <f>'空き家 (表5-7-1）2019'!J26/'表5-7-2'!$N26*100</f>
        <v>7.0436586070200313</v>
      </c>
      <c r="L26" s="46">
        <f>'空き家 (表5-7-1）2019'!K26/'表5-7-2'!$N26*100</f>
        <v>0.37541676511511901</v>
      </c>
      <c r="M26" s="46">
        <f>'空き家 (表5-7-1）2019'!L26/'表5-7-2'!$N26*100</f>
        <v>1.9689690478065685</v>
      </c>
      <c r="N26" s="48">
        <v>380910</v>
      </c>
      <c r="O26" s="46">
        <f>'空き家 (表5-7-1）2019'!M26/'表5-7-2'!$T26*100</f>
        <v>9.6705688726075767</v>
      </c>
      <c r="P26" s="46">
        <f>'空き家 (表5-7-1）2019'!N26/'表5-7-2'!$T26*100</f>
        <v>9.8218788988877384E-2</v>
      </c>
      <c r="Q26" s="46">
        <f>'空き家 (表5-7-1）2019'!O26/'表5-7-2'!$T26*100</f>
        <v>7.6424836080804859</v>
      </c>
      <c r="R26" s="46">
        <f>'空き家 (表5-7-1）2019'!P26/'表5-7-2'!$T26*100</f>
        <v>1.0034243848052879</v>
      </c>
      <c r="S26" s="46">
        <f>'空き家 (表5-7-1）2019'!Q26/'表5-7-2'!$T26*100</f>
        <v>0.92644209073292449</v>
      </c>
      <c r="T26" s="48">
        <v>376710</v>
      </c>
    </row>
    <row r="27" spans="1:20" ht="13.5" customHeight="1" x14ac:dyDescent="0.15">
      <c r="A27" s="10"/>
      <c r="B27" s="11" t="s">
        <v>25</v>
      </c>
      <c r="C27" s="47">
        <f>'空き家 (表5-7-1）2019'!C27/'表5-7-2'!$H27*100</f>
        <v>12.469815512411861</v>
      </c>
      <c r="D27" s="47">
        <f>'空き家 (表5-7-1）2019'!D27/'表5-7-2'!$H27*100</f>
        <v>0.25435461540938215</v>
      </c>
      <c r="E27" s="47">
        <f>'空き家 (表5-7-1）2019'!E27/'表5-7-2'!$H27*100</f>
        <v>9.2726745870762102</v>
      </c>
      <c r="F27" s="47">
        <f>'空き家 (表5-7-1）2019'!F27/'表5-7-2'!$H27*100</f>
        <v>1.0528349270742781</v>
      </c>
      <c r="G27" s="47">
        <f>'空き家 (表5-7-1）2019'!G27/'表5-7-2'!$H27*100</f>
        <v>1.8899513828519912</v>
      </c>
      <c r="H27" s="48">
        <v>310590</v>
      </c>
      <c r="I27" s="46">
        <f>'空き家 (表5-7-1）2019'!H27/'表5-7-2'!$N27*100</f>
        <v>9.6845295495247292</v>
      </c>
      <c r="J27" s="46">
        <f>'空き家 (表5-7-1）2019'!I27/'表5-7-2'!$N27*100</f>
        <v>7.990081278413004E-2</v>
      </c>
      <c r="K27" s="46">
        <f>'空き家 (表5-7-1）2019'!J27/'表5-7-2'!$N27*100</f>
        <v>6.8824907011985124</v>
      </c>
      <c r="L27" s="46">
        <f>'空き家 (表5-7-1）2019'!K27/'表5-7-2'!$N27*100</f>
        <v>0.52624328419892541</v>
      </c>
      <c r="M27" s="46">
        <f>'空き家 (表5-7-1）2019'!L27/'表5-7-2'!$N27*100</f>
        <v>2.1958947513431601</v>
      </c>
      <c r="N27" s="48">
        <v>362950</v>
      </c>
      <c r="O27" s="46">
        <f>'空き家 (表5-7-1）2019'!M27/'表5-7-2'!$T27*100</f>
        <v>11.137946528869918</v>
      </c>
      <c r="P27" s="46">
        <f>'空き家 (表5-7-1）2019'!N27/'表5-7-2'!$T27*100</f>
        <v>3.6508649741631094E-2</v>
      </c>
      <c r="Q27" s="46">
        <f>'空き家 (表5-7-1）2019'!O27/'表5-7-2'!$T27*100</f>
        <v>7.8381262637609526</v>
      </c>
      <c r="R27" s="46">
        <f>'空き家 (表5-7-1）2019'!P27/'表5-7-2'!$T27*100</f>
        <v>0.23309368681195239</v>
      </c>
      <c r="S27" s="46">
        <f>'空き家 (表5-7-1）2019'!Q27/'表5-7-2'!$T27*100</f>
        <v>3.030217928555381</v>
      </c>
      <c r="T27" s="48">
        <v>356080</v>
      </c>
    </row>
    <row r="28" spans="1:20" ht="13.5" customHeight="1" x14ac:dyDescent="0.15">
      <c r="A28" s="10"/>
      <c r="B28" s="11" t="s">
        <v>26</v>
      </c>
      <c r="C28" s="47">
        <f>'空き家 (表5-7-1）2019'!C28/'表5-7-2'!$H28*100</f>
        <v>11.790286328544903</v>
      </c>
      <c r="D28" s="47">
        <f>'空き家 (表5-7-1）2019'!D28/'表5-7-2'!$H28*100</f>
        <v>0.18567380044952606</v>
      </c>
      <c r="E28" s="47">
        <f>'空き家 (表5-7-1）2019'!E28/'表5-7-2'!$H28*100</f>
        <v>7.6566011922212445</v>
      </c>
      <c r="F28" s="47">
        <f>'空き家 (表5-7-1）2019'!F28/'表5-7-2'!$H28*100</f>
        <v>0.67917521743379261</v>
      </c>
      <c r="G28" s="47">
        <f>'空き家 (表5-7-1）2019'!G28/'表5-7-2'!$H28*100</f>
        <v>3.2639499657969315</v>
      </c>
      <c r="H28" s="48">
        <v>204660</v>
      </c>
      <c r="I28" s="46">
        <f>'空き家 (表5-7-1）2019'!H28/'表5-7-2'!$N28*100</f>
        <v>11.119030648610122</v>
      </c>
      <c r="J28" s="46">
        <f>'空き家 (表5-7-1）2019'!I28/'表5-7-2'!$N28*100</f>
        <v>5.791161796151105E-2</v>
      </c>
      <c r="K28" s="46">
        <f>'空き家 (表5-7-1）2019'!J28/'表5-7-2'!$N28*100</f>
        <v>8.4729151817533861</v>
      </c>
      <c r="L28" s="46">
        <f>'空き家 (表5-7-1）2019'!K28/'表5-7-2'!$N28*100</f>
        <v>0.6815751960085531</v>
      </c>
      <c r="M28" s="46">
        <f>'空き家 (表5-7-1）2019'!L28/'表5-7-2'!$N28*100</f>
        <v>1.9021739130434785</v>
      </c>
      <c r="N28" s="48">
        <v>224480</v>
      </c>
      <c r="O28" s="46">
        <f>'空き家 (表5-7-1）2019'!M28/'表5-7-2'!$T28*100</f>
        <v>11.822285979494536</v>
      </c>
      <c r="P28" s="46">
        <f>'空き家 (表5-7-1）2019'!N28/'表5-7-2'!$T28*100</f>
        <v>6.3288468840977163E-2</v>
      </c>
      <c r="Q28" s="46">
        <f>'空き家 (表5-7-1）2019'!O28/'表5-7-2'!$T28*100</f>
        <v>8.607231762372896</v>
      </c>
      <c r="R28" s="46">
        <f>'空き家 (表5-7-1）2019'!P28/'表5-7-2'!$T28*100</f>
        <v>0.29112695666849497</v>
      </c>
      <c r="S28" s="46">
        <f>'空き家 (表5-7-1）2019'!Q28/'表5-7-2'!$T28*100</f>
        <v>2.8606387916121681</v>
      </c>
      <c r="T28" s="48">
        <v>237010</v>
      </c>
    </row>
    <row r="29" spans="1:20" ht="13.5" customHeight="1" x14ac:dyDescent="0.15">
      <c r="A29" s="10"/>
      <c r="B29" s="11" t="s">
        <v>27</v>
      </c>
      <c r="C29" s="47">
        <f>'空き家 (表5-7-1）2019'!C29/'表5-7-2'!$H29*100</f>
        <v>9.5077695509866853</v>
      </c>
      <c r="D29" s="47">
        <f>'空き家 (表5-7-1）2019'!D29/'表5-7-2'!$H29*100</f>
        <v>6.6732339762941309E-2</v>
      </c>
      <c r="E29" s="47">
        <f>'空き家 (表5-7-1）2019'!E29/'表5-7-2'!$H29*100</f>
        <v>6.7653881597762879</v>
      </c>
      <c r="F29" s="47">
        <f>'空き家 (表5-7-1）2019'!F29/'表5-7-2'!$H29*100</f>
        <v>0.48301503066509904</v>
      </c>
      <c r="G29" s="47">
        <f>'空き家 (表5-7-1）2019'!G29/'表5-7-2'!$H29*100</f>
        <v>2.1926340207823571</v>
      </c>
      <c r="H29" s="48">
        <v>314690</v>
      </c>
      <c r="I29" s="46">
        <f>'空き家 (表5-7-1）2019'!H29/'表5-7-2'!$N29*100</f>
        <v>10.882293559458914</v>
      </c>
      <c r="J29" s="46">
        <f>'空き家 (表5-7-1）2019'!I29/'表5-7-2'!$N29*100</f>
        <v>0.10094891984655764</v>
      </c>
      <c r="K29" s="46">
        <f>'空き家 (表5-7-1）2019'!J29/'表5-7-2'!$N29*100</f>
        <v>7.4154192264428485</v>
      </c>
      <c r="L29" s="46">
        <f>'空き家 (表5-7-1）2019'!K29/'表5-7-2'!$N29*100</f>
        <v>0.49320757982175306</v>
      </c>
      <c r="M29" s="46">
        <f>'空き家 (表5-7-1）2019'!L29/'表5-7-2'!$N29*100</f>
        <v>2.8727178333477545</v>
      </c>
      <c r="N29" s="48">
        <v>346710</v>
      </c>
      <c r="O29" s="46">
        <f>'空き家 (表5-7-1）2019'!M29/'表5-7-2'!$T29*100</f>
        <v>9.6877478483094919</v>
      </c>
      <c r="P29" s="46">
        <f>'空き家 (表5-7-1）2019'!N29/'表5-7-2'!$T29*100</f>
        <v>3.5249537349822287E-2</v>
      </c>
      <c r="Q29" s="46">
        <f>'空き家 (表5-7-1）2019'!O29/'表5-7-2'!$T29*100</f>
        <v>7.4229650735834092</v>
      </c>
      <c r="R29" s="46">
        <f>'空き家 (表5-7-1）2019'!P29/'表5-7-2'!$T29*100</f>
        <v>0.75786505302117912</v>
      </c>
      <c r="S29" s="46">
        <f>'空き家 (表5-7-1）2019'!Q29/'表5-7-2'!$T29*100</f>
        <v>1.4716681843550803</v>
      </c>
      <c r="T29" s="48">
        <v>340430</v>
      </c>
    </row>
    <row r="30" spans="1:20" ht="13.5" customHeight="1" x14ac:dyDescent="0.15">
      <c r="A30" s="9"/>
      <c r="B30" s="13" t="s">
        <v>28</v>
      </c>
      <c r="C30" s="51">
        <f>'空き家 (表5-7-1）2019'!C30/'表5-7-2'!$H30*100</f>
        <v>11.347446824464495</v>
      </c>
      <c r="D30" s="51">
        <f>'空き家 (表5-7-1）2019'!D30/'表5-7-2'!$H30*100</f>
        <v>0.23536370983195448</v>
      </c>
      <c r="E30" s="51">
        <f>'空き家 (表5-7-1）2019'!E30/'表5-7-2'!$H30*100</f>
        <v>7.3879210510968365</v>
      </c>
      <c r="F30" s="51">
        <f>'空き家 (表5-7-1）2019'!F30/'表5-7-2'!$H30*100</f>
        <v>0.82273155206745141</v>
      </c>
      <c r="G30" s="51">
        <f>'空き家 (表5-7-1）2019'!G30/'表5-7-2'!$H30*100</f>
        <v>2.901430511468253</v>
      </c>
      <c r="H30" s="49">
        <v>4801080</v>
      </c>
      <c r="I30" s="50">
        <f>'空き家 (表5-7-1）2019'!H30/'表5-7-2'!$N30*100</f>
        <v>11.194193429105665</v>
      </c>
      <c r="J30" s="50">
        <f>'空き家 (表5-7-1）2019'!I30/'表5-7-2'!$N30*100</f>
        <v>0.15248347936803222</v>
      </c>
      <c r="K30" s="50">
        <f>'空き家 (表5-7-1）2019'!J30/'表5-7-2'!$N30*100</f>
        <v>8.1064029719030124</v>
      </c>
      <c r="L30" s="50">
        <f>'空き家 (表5-7-1）2019'!K30/'表5-7-2'!$N30*100</f>
        <v>0.77575970128486393</v>
      </c>
      <c r="M30" s="51">
        <f>'空き家 (表5-7-1）2019'!L30/'表5-7-2'!$N30*100</f>
        <v>2.1576412330576558</v>
      </c>
      <c r="N30" s="49">
        <v>5246470</v>
      </c>
      <c r="O30" s="50">
        <f>'空き家 (表5-7-1）2019'!M30/'表5-7-2'!$T30*100</f>
        <v>10.379966521496533</v>
      </c>
      <c r="P30" s="50">
        <f>'空き家 (表5-7-1）2019'!N30/'表5-7-2'!$T30*100</f>
        <v>0.11358777962159146</v>
      </c>
      <c r="Q30" s="50">
        <f>'空き家 (表5-7-1）2019'!O30/'表5-7-2'!$T30*100</f>
        <v>7.3779520141450297</v>
      </c>
      <c r="R30" s="50">
        <f>'空き家 (表5-7-1）2019'!P30/'表5-7-2'!$T30*100</f>
        <v>0.56304755831563991</v>
      </c>
      <c r="S30" s="50">
        <f>'空き家 (表5-7-1）2019'!Q30/'表5-7-2'!$T30*100</f>
        <v>2.3251980086812223</v>
      </c>
      <c r="T30" s="49">
        <f>SUM(T7:T29)</f>
        <v>5519960</v>
      </c>
    </row>
    <row r="31" spans="1:20" ht="13.5" customHeight="1" x14ac:dyDescent="0.15">
      <c r="A31" s="10"/>
      <c r="B31" s="11" t="s">
        <v>29</v>
      </c>
      <c r="C31" s="47">
        <f>'空き家 (表5-7-1）2019'!C31/'表5-7-2'!$H31*100</f>
        <v>10.739801797649227</v>
      </c>
      <c r="D31" s="47">
        <f>'空き家 (表5-7-1）2019'!D31/'表5-7-2'!$H31*100</f>
        <v>9.218713989398479E-2</v>
      </c>
      <c r="E31" s="47">
        <f>'空き家 (表5-7-1）2019'!E31/'表5-7-2'!$H31*100</f>
        <v>7.7898133210417146</v>
      </c>
      <c r="F31" s="47">
        <f>'空き家 (表5-7-1）2019'!F31/'表5-7-2'!$H31*100</f>
        <v>0.92955366059767996</v>
      </c>
      <c r="G31" s="47">
        <f>'空き家 (表5-7-1）2019'!G31/'表5-7-2'!$H31*100</f>
        <v>1.9282476761158487</v>
      </c>
      <c r="H31" s="48">
        <v>260340</v>
      </c>
      <c r="I31" s="46">
        <f>'空き家 (表5-7-1）2019'!H31/'表5-7-2'!$N31*100</f>
        <v>10.302168503377178</v>
      </c>
      <c r="J31" s="46">
        <f>'空き家 (表5-7-1）2019'!I31/'表5-7-2'!$N31*100</f>
        <v>9.2428012797724848E-2</v>
      </c>
      <c r="K31" s="46">
        <f>'空き家 (表5-7-1）2019'!J31/'表5-7-2'!$N31*100</f>
        <v>7.5897618201208674</v>
      </c>
      <c r="L31" s="46">
        <f>'空き家 (表5-7-1）2019'!K31/'表5-7-2'!$N31*100</f>
        <v>0.54034838250977602</v>
      </c>
      <c r="M31" s="46">
        <f>'空き家 (表5-7-1）2019'!L31/'表5-7-2'!$N31*100</f>
        <v>2.0796302879488091</v>
      </c>
      <c r="N31" s="48">
        <v>281300</v>
      </c>
      <c r="O31" s="46">
        <f>'空き家 (表5-7-1）2019'!M31/'表5-7-2'!$T31*100</f>
        <v>12.167445078706105</v>
      </c>
      <c r="P31" s="46">
        <f>'空き家 (表5-7-1）2019'!N31/'表5-7-2'!$T31*100</f>
        <v>0.10378827192527244</v>
      </c>
      <c r="Q31" s="46">
        <f>'空き家 (表5-7-1）2019'!O31/'表5-7-2'!$T31*100</f>
        <v>8.8842760768033209</v>
      </c>
      <c r="R31" s="46">
        <f>'空き家 (表5-7-1）2019'!P31/'表5-7-2'!$T31*100</f>
        <v>0.32866286109669607</v>
      </c>
      <c r="S31" s="46">
        <f>'空き家 (表5-7-1）2019'!Q31/'表5-7-2'!$T31*100</f>
        <v>2.8507178688808166</v>
      </c>
      <c r="T31" s="48">
        <v>289050</v>
      </c>
    </row>
    <row r="32" spans="1:20" ht="13.5" customHeight="1" x14ac:dyDescent="0.15">
      <c r="A32" s="10"/>
      <c r="B32" s="11" t="s">
        <v>30</v>
      </c>
      <c r="C32" s="47">
        <f>'空き家 (表5-7-1）2019'!C32/'表5-7-2'!$H32*100</f>
        <v>10.212864952890543</v>
      </c>
      <c r="D32" s="47">
        <f>'空き家 (表5-7-1）2019'!D32/'表5-7-2'!$H32*100</f>
        <v>0.44201465627544495</v>
      </c>
      <c r="E32" s="47">
        <f>'空き家 (表5-7-1）2019'!E32/'表5-7-2'!$H32*100</f>
        <v>7.0838664650459462</v>
      </c>
      <c r="F32" s="47">
        <f>'空き家 (表5-7-1）2019'!F32/'表5-7-2'!$H32*100</f>
        <v>1.0119809235779924</v>
      </c>
      <c r="G32" s="47">
        <f>'空き家 (表5-7-1）2019'!G32/'表5-7-2'!$H32*100</f>
        <v>1.663370943352332</v>
      </c>
      <c r="H32" s="48">
        <v>85970</v>
      </c>
      <c r="I32" s="46">
        <f>'空き家 (表5-7-1）2019'!H32/'表5-7-2'!$N32*100</f>
        <v>10.756924546322827</v>
      </c>
      <c r="J32" s="46">
        <f>'空き家 (表5-7-1）2019'!I32/'表5-7-2'!$N32*100</f>
        <v>4.775549188156638E-2</v>
      </c>
      <c r="K32" s="46">
        <f>'空き家 (表5-7-1）2019'!J32/'表5-7-2'!$N32*100</f>
        <v>8.3333333333333321</v>
      </c>
      <c r="L32" s="46">
        <f>'空き家 (表5-7-1）2019'!K32/'表5-7-2'!$N32*100</f>
        <v>0.51337153772683852</v>
      </c>
      <c r="M32" s="46">
        <f>'空き家 (表5-7-1）2019'!L32/'表5-7-2'!$N32*100</f>
        <v>1.8505253104106973</v>
      </c>
      <c r="N32" s="48">
        <v>83760</v>
      </c>
      <c r="O32" s="46">
        <f>'空き家 (表5-7-1）2019'!M32/'表5-7-2'!$T32*100</f>
        <v>11.427099433281814</v>
      </c>
      <c r="P32" s="46">
        <f>'空き家 (表5-7-1）2019'!N32/'表5-7-2'!$T32*100</f>
        <v>0.12364760432766615</v>
      </c>
      <c r="Q32" s="46">
        <f>'空き家 (表5-7-1）2019'!O32/'表5-7-2'!$T32*100</f>
        <v>9.2117465224111275</v>
      </c>
      <c r="R32" s="46">
        <f>'空き家 (表5-7-1）2019'!P32/'表5-7-2'!$T32*100</f>
        <v>0.5873261205564142</v>
      </c>
      <c r="S32" s="46">
        <f>'空き家 (表5-7-1）2019'!Q32/'表5-7-2'!$T32*100</f>
        <v>1.4940752189592994</v>
      </c>
      <c r="T32" s="48">
        <v>97050</v>
      </c>
    </row>
    <row r="33" spans="1:20" ht="13.5" customHeight="1" x14ac:dyDescent="0.15">
      <c r="A33" s="10"/>
      <c r="B33" s="11" t="s">
        <v>31</v>
      </c>
      <c r="C33" s="47">
        <f>'空き家 (表5-7-1）2019'!C33/'表5-7-2'!$H33*100</f>
        <v>8.9290390154490709</v>
      </c>
      <c r="D33" s="47">
        <f>'空き家 (表5-7-1）2019'!D33/'表5-7-2'!$H33*100</f>
        <v>5.2369730295888983E-2</v>
      </c>
      <c r="E33" s="47">
        <f>'空き家 (表5-7-1）2019'!E33/'表5-7-2'!$H33*100</f>
        <v>6.9782665619272057</v>
      </c>
      <c r="F33" s="47">
        <f>'空き家 (表5-7-1）2019'!F33/'表5-7-2'!$H33*100</f>
        <v>0.2356637863315004</v>
      </c>
      <c r="G33" s="47">
        <f>'空き家 (表5-7-1）2019'!G33/'表5-7-2'!$H33*100</f>
        <v>1.6496465043205029</v>
      </c>
      <c r="H33" s="48">
        <v>76380</v>
      </c>
      <c r="I33" s="46">
        <f>'空き家 (表5-7-1）2019'!H33/'表5-7-2'!$N33*100</f>
        <v>14.072109007596767</v>
      </c>
      <c r="J33" s="46">
        <f>'空き家 (表5-7-1）2019'!I33/'表5-7-2'!$N33*100</f>
        <v>0.43410104907753527</v>
      </c>
      <c r="K33" s="46">
        <f>'空き家 (表5-7-1）2019'!J33/'表5-7-2'!$N33*100</f>
        <v>10.756059327143372</v>
      </c>
      <c r="L33" s="46">
        <f>'空き家 (表5-7-1）2019'!K33/'表5-7-2'!$N33*100</f>
        <v>0.47027613650066324</v>
      </c>
      <c r="M33" s="46">
        <f>'空き家 (表5-7-1）2019'!L33/'表5-7-2'!$N33*100</f>
        <v>2.3996141324008202</v>
      </c>
      <c r="N33" s="48">
        <v>82930</v>
      </c>
      <c r="O33" s="46">
        <f>'空き家 (表5-7-1）2019'!M33/'表5-7-2'!$T33*100</f>
        <v>10.888595754886678</v>
      </c>
      <c r="P33" s="46">
        <f>'空き家 (表5-7-1）2019'!N33/'表5-7-2'!$T33*100</f>
        <v>0.4317064396210577</v>
      </c>
      <c r="Q33" s="46">
        <f>'空き家 (表5-7-1）2019'!O33/'表5-7-2'!$T33*100</f>
        <v>8.3103489627053602</v>
      </c>
      <c r="R33" s="46">
        <f>'空き家 (表5-7-1）2019'!P33/'表5-7-2'!$T33*100</f>
        <v>0.31178798417076392</v>
      </c>
      <c r="S33" s="46">
        <f>'空き家 (表5-7-1）2019'!Q33/'表5-7-2'!$T33*100</f>
        <v>1.8347523683894953</v>
      </c>
      <c r="T33" s="48">
        <v>83390</v>
      </c>
    </row>
    <row r="34" spans="1:20" ht="13.5" customHeight="1" x14ac:dyDescent="0.15">
      <c r="A34" s="10"/>
      <c r="B34" s="11" t="s">
        <v>32</v>
      </c>
      <c r="C34" s="47">
        <f>'空き家 (表5-7-1）2019'!C34/'表5-7-2'!$H34*100</f>
        <v>12.403746097814777</v>
      </c>
      <c r="D34" s="47">
        <f>'空き家 (表5-7-1）2019'!D34/'表5-7-2'!$H34*100</f>
        <v>8.3246618106139439E-2</v>
      </c>
      <c r="E34" s="47">
        <f>'空き家 (表5-7-1）2019'!E34/'表5-7-2'!$H34*100</f>
        <v>7.1696149843912593</v>
      </c>
      <c r="F34" s="47">
        <f>'空き家 (表5-7-1）2019'!F34/'表5-7-2'!$H34*100</f>
        <v>0.46826222684703434</v>
      </c>
      <c r="G34" s="47">
        <f>'空き家 (表5-7-1）2019'!G34/'表5-7-2'!$H34*100</f>
        <v>4.6930280957336112</v>
      </c>
      <c r="H34" s="48">
        <v>96100</v>
      </c>
      <c r="I34" s="46">
        <f>'空き家 (表5-7-1）2019'!H34/'表5-7-2'!$N34*100</f>
        <v>11.102024125945615</v>
      </c>
      <c r="J34" s="46">
        <f>'空き家 (表5-7-1）2019'!I34/'表5-7-2'!$N34*100</f>
        <v>4.089143324473523E-2</v>
      </c>
      <c r="K34" s="46">
        <f>'空き家 (表5-7-1）2019'!J34/'表5-7-2'!$N34*100</f>
        <v>8.0147209159681037</v>
      </c>
      <c r="L34" s="46">
        <f>'空き家 (表5-7-1）2019'!K34/'表5-7-2'!$N34*100</f>
        <v>1.2983030055203435</v>
      </c>
      <c r="M34" s="46">
        <f>'空き家 (表5-7-1）2019'!L34/'表5-7-2'!$N34*100</f>
        <v>1.7583316295236149</v>
      </c>
      <c r="N34" s="48">
        <v>97820</v>
      </c>
      <c r="O34" s="46">
        <f>'空き家 (表5-7-1）2019'!M34/'表5-7-2'!$T34*100</f>
        <v>10.649067090115125</v>
      </c>
      <c r="P34" s="46">
        <f>'空き家 (表5-7-1）2019'!N34/'表5-7-2'!$T34*100</f>
        <v>1.984914648670107E-2</v>
      </c>
      <c r="Q34" s="46">
        <f>'空き家 (表5-7-1）2019'!O34/'表5-7-2'!$T34*100</f>
        <v>8.1480746327907898</v>
      </c>
      <c r="R34" s="46">
        <f>'空き家 (表5-7-1）2019'!P34/'表5-7-2'!$T34*100</f>
        <v>0.34736006351726878</v>
      </c>
      <c r="S34" s="46">
        <f>'空き家 (表5-7-1）2019'!Q34/'表5-7-2'!$T34*100</f>
        <v>2.1437078205637157</v>
      </c>
      <c r="T34" s="48">
        <v>100760</v>
      </c>
    </row>
    <row r="35" spans="1:20" ht="13.5" customHeight="1" x14ac:dyDescent="0.15">
      <c r="A35" s="10"/>
      <c r="B35" s="11" t="s">
        <v>33</v>
      </c>
      <c r="C35" s="47">
        <f>'空き家 (表5-7-1）2019'!C35/'表5-7-2'!$H35*100</f>
        <v>10.517329690968072</v>
      </c>
      <c r="D35" s="47">
        <f>'空き家 (表5-7-1）2019'!D35/'表5-7-2'!$H35*100</f>
        <v>0.78538500939047307</v>
      </c>
      <c r="E35" s="47">
        <f>'空き家 (表5-7-1）2019'!E35/'表5-7-2'!$H35*100</f>
        <v>4.9171931022707875</v>
      </c>
      <c r="F35" s="47">
        <f>'空き家 (表5-7-1）2019'!F35/'表5-7-2'!$H35*100</f>
        <v>0.27317739457059931</v>
      </c>
      <c r="G35" s="47">
        <f>'空き家 (表5-7-1）2019'!G35/'表5-7-2'!$H35*100</f>
        <v>4.5415741847362128</v>
      </c>
      <c r="H35" s="48">
        <v>58570</v>
      </c>
      <c r="I35" s="46">
        <f>'空き家 (表5-7-1）2019'!H35/'表5-7-2'!$N35*100</f>
        <v>13.234782608695653</v>
      </c>
      <c r="J35" s="46">
        <f>'空き家 (表5-7-1）2019'!I35/'表5-7-2'!$N35*100</f>
        <v>0.29565217391304349</v>
      </c>
      <c r="K35" s="46">
        <f>'空き家 (表5-7-1）2019'!J35/'表5-7-2'!$N35*100</f>
        <v>8.4</v>
      </c>
      <c r="L35" s="46">
        <f>'空き家 (表5-7-1）2019'!K35/'表5-7-2'!$N35*100</f>
        <v>2.2608695652173916</v>
      </c>
      <c r="M35" s="46">
        <f>'空き家 (表5-7-1）2019'!L35/'表5-7-2'!$N35*100</f>
        <v>2.2608695652173916</v>
      </c>
      <c r="N35" s="48">
        <v>57500</v>
      </c>
      <c r="O35" s="46">
        <f>'空き家 (表5-7-1）2019'!M35/'表5-7-2'!$T35*100</f>
        <v>11.943915527090185</v>
      </c>
      <c r="P35" s="46">
        <f>'空き家 (表5-7-1）2019'!N35/'表5-7-2'!$T35*100</f>
        <v>0.32889042755755582</v>
      </c>
      <c r="Q35" s="46">
        <f>'空き家 (表5-7-1）2019'!O35/'表5-7-2'!$T35*100</f>
        <v>7.1490392937510823</v>
      </c>
      <c r="R35" s="46">
        <f>'空き家 (表5-7-1）2019'!P35/'表5-7-2'!$T35*100</f>
        <v>1.0559113726847844</v>
      </c>
      <c r="S35" s="46">
        <f>'空き家 (表5-7-1）2019'!Q35/'表5-7-2'!$T35*100</f>
        <v>3.4100744330967632</v>
      </c>
      <c r="T35" s="48">
        <v>57770</v>
      </c>
    </row>
    <row r="36" spans="1:20" ht="13.5" customHeight="1" x14ac:dyDescent="0.15">
      <c r="A36" s="10"/>
      <c r="B36" s="11" t="s">
        <v>34</v>
      </c>
      <c r="C36" s="47">
        <f>'空き家 (表5-7-1）2019'!C36/'表5-7-2'!$H36*100</f>
        <v>10.95060190950602</v>
      </c>
      <c r="D36" s="47">
        <f>'空き家 (表5-7-1）2019'!D36/'表5-7-2'!$H36*100</f>
        <v>0.56454960564549606</v>
      </c>
      <c r="E36" s="47">
        <f>'空き家 (表5-7-1）2019'!E36/'表5-7-2'!$H36*100</f>
        <v>5.9526774595267753</v>
      </c>
      <c r="F36" s="47">
        <f>'空き家 (表5-7-1）2019'!F36/'表5-7-2'!$H36*100</f>
        <v>0.71398920713989211</v>
      </c>
      <c r="G36" s="47">
        <f>'空き家 (表5-7-1）2019'!G36/'表5-7-2'!$H36*100</f>
        <v>3.727687837276878</v>
      </c>
      <c r="H36" s="48">
        <v>120450</v>
      </c>
      <c r="I36" s="46">
        <f>'空き家 (表5-7-1）2019'!H36/'表5-7-2'!$N36*100</f>
        <v>11.972430883605668</v>
      </c>
      <c r="J36" s="46">
        <f>'空き家 (表5-7-1）2019'!I36/'表5-7-2'!$N36*100</f>
        <v>0.13165027491675055</v>
      </c>
      <c r="K36" s="46">
        <f>'空き家 (表5-7-1）2019'!J36/'表5-7-2'!$N36*100</f>
        <v>10.075118098040734</v>
      </c>
      <c r="L36" s="46">
        <f>'空き家 (表5-7-1）2019'!K36/'表5-7-2'!$N36*100</f>
        <v>0.51885696584836982</v>
      </c>
      <c r="M36" s="46">
        <f>'空き家 (表5-7-1）2019'!L36/'表5-7-2'!$N36*100</f>
        <v>1.2390614109811817</v>
      </c>
      <c r="N36" s="48">
        <v>129130</v>
      </c>
      <c r="O36" s="46">
        <f>'空き家 (表5-7-1）2019'!M36/'表5-7-2'!$T36*100</f>
        <v>11.44183922046285</v>
      </c>
      <c r="P36" s="46">
        <f>'空き家 (表5-7-1）2019'!N36/'表5-7-2'!$T36*100</f>
        <v>9.1352009744214369E-2</v>
      </c>
      <c r="Q36" s="46">
        <f>'空き家 (表5-7-1）2019'!O36/'表5-7-2'!$T36*100</f>
        <v>8.2064555420219243</v>
      </c>
      <c r="R36" s="46">
        <f>'空き家 (表5-7-1）2019'!P36/'表5-7-2'!$T36*100</f>
        <v>0.65468940316686963</v>
      </c>
      <c r="S36" s="46">
        <f>'空き家 (表5-7-1）2019'!Q36/'表5-7-2'!$T36*100</f>
        <v>2.4969549330085261</v>
      </c>
      <c r="T36" s="48">
        <v>131360</v>
      </c>
    </row>
    <row r="37" spans="1:20" ht="13.5" customHeight="1" x14ac:dyDescent="0.15">
      <c r="A37" s="10"/>
      <c r="B37" s="11" t="s">
        <v>35</v>
      </c>
      <c r="C37" s="47">
        <f>'空き家 (表5-7-1）2019'!C37/'表5-7-2'!$H37*100</f>
        <v>9.419581786202853</v>
      </c>
      <c r="D37" s="47">
        <f>'空き家 (表5-7-1）2019'!D37/'表5-7-2'!$H37*100</f>
        <v>0.41039671682626538</v>
      </c>
      <c r="E37" s="47">
        <f>'空き家 (表5-7-1）2019'!E37/'表5-7-2'!$H37*100</f>
        <v>6.624975571623998</v>
      </c>
      <c r="F37" s="47">
        <f>'空き家 (表5-7-1）2019'!F37/'表5-7-2'!$H37*100</f>
        <v>0.27359781121751026</v>
      </c>
      <c r="G37" s="47">
        <f>'空き家 (表5-7-1）2019'!G37/'表5-7-2'!$H37*100</f>
        <v>2.0910689857338283</v>
      </c>
      <c r="H37" s="48">
        <v>51170</v>
      </c>
      <c r="I37" s="46">
        <f>'空き家 (表5-7-1）2019'!H37/'表5-7-2'!$N37*100</f>
        <v>11.704881656804734</v>
      </c>
      <c r="J37" s="46">
        <f>'空き家 (表5-7-1）2019'!I37/'表5-7-2'!$N37*100</f>
        <v>0.12943786982248523</v>
      </c>
      <c r="K37" s="46">
        <f>'空き家 (表5-7-1）2019'!J37/'表5-7-2'!$N37*100</f>
        <v>7.9881656804733732</v>
      </c>
      <c r="L37" s="46">
        <f>'空き家 (表5-7-1）2019'!K37/'表5-7-2'!$N37*100</f>
        <v>0.83210059171597639</v>
      </c>
      <c r="M37" s="46">
        <f>'空き家 (表5-7-1）2019'!L37/'表5-7-2'!$N37*100</f>
        <v>2.7551775147928992</v>
      </c>
      <c r="N37" s="48">
        <v>54080</v>
      </c>
      <c r="O37" s="46">
        <f>'空き家 (表5-7-1）2019'!M37/'表5-7-2'!$T37*100</f>
        <v>13.257042253521126</v>
      </c>
      <c r="P37" s="46">
        <f>'空き家 (表5-7-1）2019'!N37/'表5-7-2'!$T37*100</f>
        <v>0</v>
      </c>
      <c r="Q37" s="46">
        <f>'空き家 (表5-7-1）2019'!O37/'表5-7-2'!$T37*100</f>
        <v>11.338028169014084</v>
      </c>
      <c r="R37" s="46">
        <f>'空き家 (表5-7-1）2019'!P37/'表5-7-2'!$T37*100</f>
        <v>0.36971830985915494</v>
      </c>
      <c r="S37" s="46">
        <f>'空き家 (表5-7-1）2019'!Q37/'表5-7-2'!$T37*100</f>
        <v>1.5492957746478873</v>
      </c>
      <c r="T37" s="48">
        <v>56800</v>
      </c>
    </row>
    <row r="38" spans="1:20" ht="13.5" customHeight="1" x14ac:dyDescent="0.15">
      <c r="A38" s="10" t="s">
        <v>36</v>
      </c>
      <c r="B38" s="11" t="s">
        <v>37</v>
      </c>
      <c r="C38" s="47">
        <f>'空き家 (表5-7-1）2019'!C38/'表5-7-2'!$H38*100</f>
        <v>10.375809935205185</v>
      </c>
      <c r="D38" s="47">
        <f>'空き家 (表5-7-1）2019'!D38/'表5-7-2'!$H38*100</f>
        <v>0.2505399568034557</v>
      </c>
      <c r="E38" s="47">
        <f>'空き家 (表5-7-1）2019'!E38/'表5-7-2'!$H38*100</f>
        <v>6.4017278617710591</v>
      </c>
      <c r="F38" s="47">
        <f>'空き家 (表5-7-1）2019'!F38/'表5-7-2'!$H38*100</f>
        <v>0.38876889848812096</v>
      </c>
      <c r="G38" s="47">
        <f>'空き家 (表5-7-1）2019'!G38/'表5-7-2'!$H38*100</f>
        <v>3.3434125269978403</v>
      </c>
      <c r="H38" s="48">
        <v>115750</v>
      </c>
      <c r="I38" s="46">
        <f>'空き家 (表5-7-1）2019'!H38/'表5-7-2'!$N38*100</f>
        <v>11.891105905161968</v>
      </c>
      <c r="J38" s="46">
        <f>'空き家 (表5-7-1）2019'!I38/'表5-7-2'!$N38*100</f>
        <v>8.0781969464415543E-2</v>
      </c>
      <c r="K38" s="46">
        <f>'空き家 (表5-7-1）2019'!J38/'表5-7-2'!$N38*100</f>
        <v>9.7746183051942808</v>
      </c>
      <c r="L38" s="46">
        <f>'空き家 (表5-7-1）2019'!K38/'表5-7-2'!$N38*100</f>
        <v>0.5573955893044672</v>
      </c>
      <c r="M38" s="46">
        <f>'空き家 (表5-7-1）2019'!L38/'表5-7-2'!$N38*100</f>
        <v>1.4783100411988044</v>
      </c>
      <c r="N38" s="48">
        <v>123790</v>
      </c>
      <c r="O38" s="46">
        <f>'空き家 (表5-7-1）2019'!M38/'表5-7-2'!$T38*100</f>
        <v>9.9156118143459917</v>
      </c>
      <c r="P38" s="46">
        <f>'空き家 (表5-7-1）2019'!N38/'表5-7-2'!$T38*100</f>
        <v>6.2509767151117362E-2</v>
      </c>
      <c r="Q38" s="46">
        <f>'空き家 (表5-7-1）2019'!O38/'表5-7-2'!$T38*100</f>
        <v>7.0792311298640413</v>
      </c>
      <c r="R38" s="46">
        <f>'空き家 (表5-7-1）2019'!P38/'表5-7-2'!$T38*100</f>
        <v>0.83606813564619464</v>
      </c>
      <c r="S38" s="46">
        <f>'空き家 (表5-7-1）2019'!Q38/'表5-7-2'!$T38*100</f>
        <v>1.9378027816846382</v>
      </c>
      <c r="T38" s="48">
        <v>127980</v>
      </c>
    </row>
    <row r="39" spans="1:20" ht="13.5" customHeight="1" x14ac:dyDescent="0.15">
      <c r="A39" s="10"/>
      <c r="B39" s="11" t="s">
        <v>38</v>
      </c>
      <c r="C39" s="47">
        <f>'空き家 (表5-7-1）2019'!C39/'表5-7-2'!$H39*100</f>
        <v>8.5973333333333333</v>
      </c>
      <c r="D39" s="47">
        <f>'空き家 (表5-7-1）2019'!D39/'表5-7-2'!$H39*100</f>
        <v>0.29866666666666664</v>
      </c>
      <c r="E39" s="47">
        <f>'空き家 (表5-7-1）2019'!E39/'表5-7-2'!$H39*100</f>
        <v>6.4159999999999995</v>
      </c>
      <c r="F39" s="47">
        <f>'空き家 (表5-7-1）2019'!F39/'表5-7-2'!$H39*100</f>
        <v>1.3120000000000001</v>
      </c>
      <c r="G39" s="47">
        <f>'空き家 (表5-7-1）2019'!G39/'表5-7-2'!$H39*100</f>
        <v>0.56533333333333335</v>
      </c>
      <c r="H39" s="48">
        <v>187500</v>
      </c>
      <c r="I39" s="46">
        <f>'空き家 (表5-7-1）2019'!H39/'表5-7-2'!$N39*100</f>
        <v>7.7458504372657497</v>
      </c>
      <c r="J39" s="46">
        <f>'空き家 (表5-7-1）2019'!I39/'表5-7-2'!$N39*100</f>
        <v>0.15170444404783151</v>
      </c>
      <c r="K39" s="46">
        <f>'空き家 (表5-7-1）2019'!J39/'表5-7-2'!$N39*100</f>
        <v>6.0815634481527754</v>
      </c>
      <c r="L39" s="46">
        <f>'空き家 (表5-7-1）2019'!K39/'表5-7-2'!$N39*100</f>
        <v>0.42388006425129399</v>
      </c>
      <c r="M39" s="46">
        <f>'空き家 (表5-7-1）2019'!L39/'表5-7-2'!$N39*100</f>
        <v>1.0887024808138497</v>
      </c>
      <c r="N39" s="48">
        <v>224120</v>
      </c>
      <c r="O39" s="46">
        <f>'空き家 (表5-7-1）2019'!M39/'表5-7-2'!$T39*100</f>
        <v>9.6484883552726739</v>
      </c>
      <c r="P39" s="46">
        <f>'空き家 (表5-7-1）2019'!N39/'表5-7-2'!$T39*100</f>
        <v>6.2683832393075858E-2</v>
      </c>
      <c r="Q39" s="46">
        <f>'空き家 (表5-7-1）2019'!O39/'表5-7-2'!$T39*100</f>
        <v>7.1507787260716524</v>
      </c>
      <c r="R39" s="46">
        <f>'空き家 (表5-7-1）2019'!P39/'表5-7-2'!$T39*100</f>
        <v>0.5448671584936593</v>
      </c>
      <c r="S39" s="46">
        <f>'空き家 (表5-7-1）2019'!Q39/'表5-7-2'!$T39*100</f>
        <v>1.890158638314287</v>
      </c>
      <c r="T39" s="48">
        <v>207390</v>
      </c>
    </row>
    <row r="40" spans="1:20" ht="13.5" customHeight="1" x14ac:dyDescent="0.15">
      <c r="A40" s="10"/>
      <c r="B40" s="11" t="s">
        <v>39</v>
      </c>
      <c r="C40" s="47">
        <f>'空き家 (表5-7-1）2019'!C40/'表5-7-2'!$H40*100</f>
        <v>9.9063829787234052</v>
      </c>
      <c r="D40" s="47">
        <f>'空き家 (表5-7-1）2019'!D40/'表5-7-2'!$H40*100</f>
        <v>0.56170212765957439</v>
      </c>
      <c r="E40" s="47">
        <f>'空き家 (表5-7-1）2019'!E40/'表5-7-2'!$H40*100</f>
        <v>7.7276595744680847</v>
      </c>
      <c r="F40" s="47">
        <f>'空き家 (表5-7-1）2019'!F40/'表5-7-2'!$H40*100</f>
        <v>0.61276595744680851</v>
      </c>
      <c r="G40" s="47">
        <f>'空き家 (表5-7-1）2019'!G40/'表5-7-2'!$H40*100</f>
        <v>0.98723404255319158</v>
      </c>
      <c r="H40" s="48">
        <v>58750</v>
      </c>
      <c r="I40" s="46">
        <f>'空き家 (表5-7-1）2019'!H40/'表5-7-2'!$N40*100</f>
        <v>11.774717623394707</v>
      </c>
      <c r="J40" s="46">
        <f>'空き家 (表5-7-1）2019'!I40/'表5-7-2'!$N40*100</f>
        <v>9.2836144205477339E-2</v>
      </c>
      <c r="K40" s="46">
        <f>'空き家 (表5-7-1）2019'!J40/'表5-7-2'!$N40*100</f>
        <v>9.4383413275568628</v>
      </c>
      <c r="L40" s="46">
        <f>'空き家 (表5-7-1）2019'!K40/'表5-7-2'!$N40*100</f>
        <v>0.30945381401825778</v>
      </c>
      <c r="M40" s="46">
        <f>'空き家 (表5-7-1）2019'!L40/'表5-7-2'!$N40*100</f>
        <v>1.9340863376141111</v>
      </c>
      <c r="N40" s="48">
        <v>64630</v>
      </c>
      <c r="O40" s="46">
        <f>'空き家 (表5-7-1）2019'!M40/'表5-7-2'!$T40*100</f>
        <v>10.198383541513593</v>
      </c>
      <c r="P40" s="46">
        <f>'空き家 (表5-7-1）2019'!N40/'表5-7-2'!$T40*100</f>
        <v>5.8780308596620132E-2</v>
      </c>
      <c r="Q40" s="46">
        <f>'空き家 (表5-7-1）2019'!O40/'表5-7-2'!$T40*100</f>
        <v>7.8912564290962521</v>
      </c>
      <c r="R40" s="46">
        <f>'空き家 (表5-7-1）2019'!P40/'表5-7-2'!$T40*100</f>
        <v>0.66127847171197651</v>
      </c>
      <c r="S40" s="46">
        <f>'空き家 (表5-7-1）2019'!Q40/'表5-7-2'!$T40*100</f>
        <v>1.5723732549595888</v>
      </c>
      <c r="T40" s="48">
        <v>68050</v>
      </c>
    </row>
    <row r="41" spans="1:20" ht="13.5" customHeight="1" x14ac:dyDescent="0.15">
      <c r="A41" s="10"/>
      <c r="B41" s="11" t="s">
        <v>40</v>
      </c>
      <c r="C41" s="47">
        <f>'空き家 (表5-7-1）2019'!C41/'表5-7-2'!$H41*100</f>
        <v>11.606731212540341</v>
      </c>
      <c r="D41" s="47">
        <f>'空き家 (表5-7-1）2019'!D41/'表5-7-2'!$H41*100</f>
        <v>6.9156293222683268E-2</v>
      </c>
      <c r="E41" s="47">
        <f>'空き家 (表5-7-1）2019'!E41/'表5-7-2'!$H41*100</f>
        <v>8.9096357768556942</v>
      </c>
      <c r="F41" s="47">
        <f>'空き家 (表5-7-1）2019'!F41/'表5-7-2'!$H41*100</f>
        <v>0.85292761641309356</v>
      </c>
      <c r="G41" s="47">
        <f>'空き家 (表5-7-1）2019'!G41/'表5-7-2'!$H41*100</f>
        <v>1.7980636237897647</v>
      </c>
      <c r="H41" s="48">
        <v>86760</v>
      </c>
      <c r="I41" s="46">
        <f>'空き家 (表5-7-1）2019'!H41/'表5-7-2'!$N41*100</f>
        <v>11.564335290977041</v>
      </c>
      <c r="J41" s="46">
        <f>'空き家 (表5-7-1）2019'!I41/'表5-7-2'!$N41*100</f>
        <v>0.14949279231179924</v>
      </c>
      <c r="K41" s="46">
        <f>'空き家 (表5-7-1）2019'!J41/'表5-7-2'!$N41*100</f>
        <v>8.6385477843032561</v>
      </c>
      <c r="L41" s="46">
        <f>'空き家 (表5-7-1）2019'!K41/'表5-7-2'!$N41*100</f>
        <v>0.46983449012279771</v>
      </c>
      <c r="M41" s="46">
        <f>'空き家 (表5-7-1）2019'!L41/'表5-7-2'!$N41*100</f>
        <v>2.2957821676454886</v>
      </c>
      <c r="N41" s="48">
        <v>93650</v>
      </c>
      <c r="O41" s="46">
        <f>'空き家 (表5-7-1）2019'!M41/'表5-7-2'!$T41*100</f>
        <v>13.303223157462533</v>
      </c>
      <c r="P41" s="46">
        <f>'空き家 (表5-7-1）2019'!N41/'表5-7-2'!$T41*100</f>
        <v>3.079449804968179E-2</v>
      </c>
      <c r="Q41" s="46">
        <f>'空き家 (表5-7-1）2019'!O41/'表5-7-2'!$T41*100</f>
        <v>10.767809484705399</v>
      </c>
      <c r="R41" s="46">
        <f>'空き家 (表5-7-1）2019'!P41/'表5-7-2'!$T41*100</f>
        <v>0.21556148634777253</v>
      </c>
      <c r="S41" s="46">
        <f>'空き家 (表5-7-1）2019'!Q41/'表5-7-2'!$T41*100</f>
        <v>2.2890576883596796</v>
      </c>
      <c r="T41" s="48">
        <v>97420</v>
      </c>
    </row>
    <row r="42" spans="1:20" ht="13.5" customHeight="1" x14ac:dyDescent="0.15">
      <c r="A42" s="10"/>
      <c r="B42" s="11" t="s">
        <v>41</v>
      </c>
      <c r="C42" s="47">
        <f>'空き家 (表5-7-1）2019'!C42/'表5-7-2'!$H42*100</f>
        <v>11.593707250341998</v>
      </c>
      <c r="D42" s="47">
        <f>'空き家 (表5-7-1）2019'!D42/'表5-7-2'!$H42*100</f>
        <v>6.8399452804377564E-2</v>
      </c>
      <c r="E42" s="47">
        <f>'空き家 (表5-7-1）2019'!E42/'表5-7-2'!$H42*100</f>
        <v>8.0255357957136333</v>
      </c>
      <c r="F42" s="47">
        <f>'空き家 (表5-7-1）2019'!F42/'表5-7-2'!$H42*100</f>
        <v>1.5503875968992249</v>
      </c>
      <c r="G42" s="47">
        <f>'空き家 (表5-7-1）2019'!G42/'表5-7-2'!$H42*100</f>
        <v>1.9493844049247606</v>
      </c>
      <c r="H42" s="48">
        <v>87720</v>
      </c>
      <c r="I42" s="46">
        <f>'空き家 (表5-7-1）2019'!H42/'表5-7-2'!$N42*100</f>
        <v>12.751826433473546</v>
      </c>
      <c r="J42" s="46">
        <f>'空き家 (表5-7-1）2019'!I42/'表5-7-2'!$N42*100</f>
        <v>4.4277175116227585E-2</v>
      </c>
      <c r="K42" s="46">
        <f>'空き家 (表5-7-1）2019'!J42/'表5-7-2'!$N42*100</f>
        <v>10.039849457604605</v>
      </c>
      <c r="L42" s="46">
        <f>'空き家 (表5-7-1）2019'!K42/'表5-7-2'!$N42*100</f>
        <v>0.95195926499889305</v>
      </c>
      <c r="M42" s="46">
        <f>'空き家 (表5-7-1）2019'!L42/'表5-7-2'!$N42*100</f>
        <v>1.7157405357538191</v>
      </c>
      <c r="N42" s="48">
        <v>90340</v>
      </c>
      <c r="O42" s="46">
        <f>'空き家 (表5-7-1）2019'!M42/'表5-7-2'!$T42*100</f>
        <v>10.22417766603813</v>
      </c>
      <c r="P42" s="46">
        <f>'空き家 (表5-7-1）2019'!N42/'表5-7-2'!$T42*100</f>
        <v>4.1902367483762831E-2</v>
      </c>
      <c r="Q42" s="46">
        <f>'空き家 (表5-7-1）2019'!O42/'表5-7-2'!$T42*100</f>
        <v>8.0557301487534048</v>
      </c>
      <c r="R42" s="46">
        <f>'空き家 (表5-7-1）2019'!P42/'表5-7-2'!$T42*100</f>
        <v>0.5237795935470354</v>
      </c>
      <c r="S42" s="46">
        <f>'空き家 (表5-7-1）2019'!Q42/'表5-7-2'!$T42*100</f>
        <v>1.6027655562539285</v>
      </c>
      <c r="T42" s="48">
        <v>95460</v>
      </c>
    </row>
    <row r="43" spans="1:20" ht="13.5" customHeight="1" x14ac:dyDescent="0.15">
      <c r="A43" s="10"/>
      <c r="B43" s="11" t="s">
        <v>42</v>
      </c>
      <c r="C43" s="47">
        <f>'空き家 (表5-7-1）2019'!C43/'表5-7-2'!$H43*100</f>
        <v>10.36682615629984</v>
      </c>
      <c r="D43" s="47">
        <f>'空き家 (表5-7-1）2019'!D43/'表5-7-2'!$H43*100</f>
        <v>0.14499057561258519</v>
      </c>
      <c r="E43" s="47">
        <f>'空き家 (表5-7-1）2019'!E43/'表5-7-2'!$H43*100</f>
        <v>6.582572132811368</v>
      </c>
      <c r="F43" s="47">
        <f>'空き家 (表5-7-1）2019'!F43/'表5-7-2'!$H43*100</f>
        <v>1.0874293170943889</v>
      </c>
      <c r="G43" s="47">
        <f>'空き家 (表5-7-1）2019'!G43/'表5-7-2'!$H43*100</f>
        <v>2.5518341307814993</v>
      </c>
      <c r="H43" s="48">
        <v>68970</v>
      </c>
      <c r="I43" s="46">
        <f>'空き家 (表5-7-1）2019'!H43/'表5-7-2'!$N43*100</f>
        <v>9.8873591989987482</v>
      </c>
      <c r="J43" s="46">
        <f>'空き家 (表5-7-1）2019'!I43/'表5-7-2'!$N43*100</f>
        <v>0.25031289111389238</v>
      </c>
      <c r="K43" s="46">
        <f>'空き家 (表5-7-1）2019'!J43/'表5-7-2'!$N43*100</f>
        <v>6.5915727993324982</v>
      </c>
      <c r="L43" s="46">
        <f>'空き家 (表5-7-1）2019'!K43/'表5-7-2'!$N43*100</f>
        <v>0.59796968432763176</v>
      </c>
      <c r="M43" s="46">
        <f>'空き家 (表5-7-1）2019'!L43/'表5-7-2'!$N43*100</f>
        <v>2.4475038242247256</v>
      </c>
      <c r="N43" s="48">
        <v>71910</v>
      </c>
      <c r="O43" s="46">
        <f>'空き家 (表5-7-1）2019'!M43/'表5-7-2'!$T43*100</f>
        <v>9.8213048898739448</v>
      </c>
      <c r="P43" s="46">
        <f>'空き家 (表5-7-1）2019'!N43/'表5-7-2'!$T43*100</f>
        <v>9.6966338828092538E-2</v>
      </c>
      <c r="Q43" s="46">
        <f>'空き家 (表5-7-1）2019'!O43/'表5-7-2'!$T43*100</f>
        <v>7.2586230779886405</v>
      </c>
      <c r="R43" s="46">
        <f>'空き家 (表5-7-1）2019'!P43/'表5-7-2'!$T43*100</f>
        <v>0.51253636237706057</v>
      </c>
      <c r="S43" s="46">
        <f>'空き家 (表5-7-1）2019'!Q43/'表5-7-2'!$T43*100</f>
        <v>1.9670314447984485</v>
      </c>
      <c r="T43" s="48">
        <v>72190</v>
      </c>
    </row>
    <row r="44" spans="1:20" ht="13.5" customHeight="1" x14ac:dyDescent="0.15">
      <c r="A44" s="10"/>
      <c r="B44" s="11" t="s">
        <v>43</v>
      </c>
      <c r="C44" s="47">
        <f>'空き家 (表5-7-1）2019'!C44/'表5-7-2'!$H44*100</f>
        <v>9.5447409733124022</v>
      </c>
      <c r="D44" s="47">
        <f>'空き家 (表5-7-1）2019'!D44/'表5-7-2'!$H44*100</f>
        <v>0.15698587127158556</v>
      </c>
      <c r="E44" s="47">
        <f>'空き家 (表5-7-1）2019'!E44/'表5-7-2'!$H44*100</f>
        <v>7.1114599686028264</v>
      </c>
      <c r="F44" s="47">
        <f>'空き家 (表5-7-1）2019'!F44/'表5-7-2'!$H44*100</f>
        <v>0.50235478806907374</v>
      </c>
      <c r="G44" s="47">
        <f>'空き家 (表5-7-1）2019'!G44/'表5-7-2'!$H44*100</f>
        <v>1.7739403453689166</v>
      </c>
      <c r="H44" s="48">
        <v>63700</v>
      </c>
      <c r="I44" s="46">
        <f>'空き家 (表5-7-1）2019'!H44/'表5-7-2'!$N44*100</f>
        <v>12.061090493862404</v>
      </c>
      <c r="J44" s="46">
        <f>'空き家 (表5-7-1）2019'!I44/'表5-7-2'!$N44*100</f>
        <v>0.24264915786468741</v>
      </c>
      <c r="K44" s="46">
        <f>'空き家 (表5-7-1）2019'!J44/'表5-7-2'!$N44*100</f>
        <v>9.834427633457036</v>
      </c>
      <c r="L44" s="46">
        <f>'空き家 (表5-7-1）2019'!K44/'表5-7-2'!$N44*100</f>
        <v>0.18555523836711391</v>
      </c>
      <c r="M44" s="46">
        <f>'空き家 (表5-7-1）2019'!L44/'表5-7-2'!$N44*100</f>
        <v>1.7841849842991722</v>
      </c>
      <c r="N44" s="48">
        <v>70060</v>
      </c>
      <c r="O44" s="46">
        <f>'空き家 (表5-7-1）2019'!M44/'表5-7-2'!$T44*100</f>
        <v>10.25</v>
      </c>
      <c r="P44" s="46">
        <f>'空き家 (表5-7-1）2019'!N44/'表5-7-2'!$T44*100</f>
        <v>0.14705882352941177</v>
      </c>
      <c r="Q44" s="46">
        <f>'空き家 (表5-7-1）2019'!O44/'表5-7-2'!$T44*100</f>
        <v>6.9411764705882355</v>
      </c>
      <c r="R44" s="46">
        <f>'空き家 (表5-7-1）2019'!P44/'表5-7-2'!$T44*100</f>
        <v>0.29411764705882354</v>
      </c>
      <c r="S44" s="46">
        <f>'空き家 (表5-7-1）2019'!Q44/'表5-7-2'!$T44*100</f>
        <v>2.8676470588235294</v>
      </c>
      <c r="T44" s="48">
        <v>68000</v>
      </c>
    </row>
    <row r="45" spans="1:20" ht="13.5" customHeight="1" x14ac:dyDescent="0.15">
      <c r="A45" s="10"/>
      <c r="B45" s="11" t="s">
        <v>44</v>
      </c>
      <c r="C45" s="47">
        <f>'空き家 (表5-7-1）2019'!C45/'表5-7-2'!$H45*100</f>
        <v>12.741312741312742</v>
      </c>
      <c r="D45" s="47">
        <f>'空き家 (表5-7-1）2019'!D45/'表5-7-2'!$H45*100</f>
        <v>0.5920205920205921</v>
      </c>
      <c r="E45" s="47">
        <f>'空き家 (表5-7-1）2019'!E45/'表5-7-2'!$H45*100</f>
        <v>9.0347490347490336</v>
      </c>
      <c r="F45" s="47">
        <f>'空き家 (表5-7-1）2019'!F45/'表5-7-2'!$H45*100</f>
        <v>0.56628056628056622</v>
      </c>
      <c r="G45" s="47">
        <f>'空き家 (表5-7-1）2019'!G45/'表5-7-2'!$H45*100</f>
        <v>2.5225225225225225</v>
      </c>
      <c r="H45" s="48">
        <v>38850</v>
      </c>
      <c r="I45" s="46">
        <f>'空き家 (表5-7-1）2019'!H45/'表5-7-2'!$N45*100</f>
        <v>12.725090036014405</v>
      </c>
      <c r="J45" s="46">
        <f>'空き家 (表5-7-1）2019'!I45/'表5-7-2'!$N45*100</f>
        <v>0.12004801920768307</v>
      </c>
      <c r="K45" s="46">
        <f>'空き家 (表5-7-1）2019'!J45/'表5-7-2'!$N45*100</f>
        <v>9.9639855942376947</v>
      </c>
      <c r="L45" s="46">
        <f>'空き家 (表5-7-1）2019'!K45/'表5-7-2'!$N45*100</f>
        <v>0.45618247298919568</v>
      </c>
      <c r="M45" s="46">
        <f>'空き家 (表5-7-1）2019'!L45/'表5-7-2'!$N45*100</f>
        <v>2.2088835534213684</v>
      </c>
      <c r="N45" s="48">
        <v>41650</v>
      </c>
      <c r="O45" s="46">
        <f>'空き家 (表5-7-1）2019'!M45/'表5-7-2'!$T45*100</f>
        <v>14.841606385632328</v>
      </c>
      <c r="P45" s="46">
        <f>'空き家 (表5-7-1）2019'!N45/'表5-7-2'!$T45*100</f>
        <v>0</v>
      </c>
      <c r="Q45" s="46">
        <f>'空き家 (表5-7-1）2019'!O45/'表5-7-2'!$T45*100</f>
        <v>12.247443252681467</v>
      </c>
      <c r="R45" s="46">
        <f>'空き家 (表5-7-1）2019'!P45/'表5-7-2'!$T45*100</f>
        <v>0.39910202045397858</v>
      </c>
      <c r="S45" s="46">
        <f>'空き家 (表5-7-1）2019'!Q45/'表5-7-2'!$T45*100</f>
        <v>2.1701172362185086</v>
      </c>
      <c r="T45" s="48">
        <v>40090</v>
      </c>
    </row>
    <row r="46" spans="1:20" ht="13.5" customHeight="1" x14ac:dyDescent="0.15">
      <c r="A46" s="10"/>
      <c r="B46" s="11" t="s">
        <v>45</v>
      </c>
      <c r="C46" s="47">
        <f>'空き家 (表5-7-1）2019'!C46/'表5-7-2'!$H46*100</f>
        <v>14.407334643091026</v>
      </c>
      <c r="D46" s="47">
        <f>'空き家 (表5-7-1）2019'!D46/'表5-7-2'!$H46*100</f>
        <v>0.19646365422396855</v>
      </c>
      <c r="E46" s="47">
        <f>'空き家 (表5-7-1）2019'!E46/'表5-7-2'!$H46*100</f>
        <v>10.707269155206287</v>
      </c>
      <c r="F46" s="47">
        <f>'空き家 (表5-7-1）2019'!F46/'表5-7-2'!$H46*100</f>
        <v>0.65487884741322855</v>
      </c>
      <c r="G46" s="47">
        <f>'空き家 (表5-7-1）2019'!G46/'表5-7-2'!$H46*100</f>
        <v>2.8487229862475441</v>
      </c>
      <c r="H46" s="48">
        <v>30540</v>
      </c>
      <c r="I46" s="46">
        <f>'空き家 (表5-7-1）2019'!H46/'表5-7-2'!$N46*100</f>
        <v>12.709590878604962</v>
      </c>
      <c r="J46" s="46">
        <f>'空き家 (表5-7-1）2019'!I46/'表5-7-2'!$N46*100</f>
        <v>0.1341381623071764</v>
      </c>
      <c r="K46" s="46">
        <f>'空き家 (表5-7-1）2019'!J46/'表5-7-2'!$N46*100</f>
        <v>10.06036217303823</v>
      </c>
      <c r="L46" s="46">
        <f>'空き家 (表5-7-1）2019'!K46/'表5-7-2'!$N46*100</f>
        <v>0.16767270288397049</v>
      </c>
      <c r="M46" s="46">
        <f>'空き家 (表5-7-1）2019'!L46/'表5-7-2'!$N46*100</f>
        <v>2.3474178403755865</v>
      </c>
      <c r="N46" s="48">
        <v>29820</v>
      </c>
      <c r="O46" s="46">
        <f>'空き家 (表5-7-1）2019'!M46/'表5-7-2'!$T46*100</f>
        <v>10.80824088748019</v>
      </c>
      <c r="P46" s="46">
        <f>'空き家 (表5-7-1）2019'!N46/'表5-7-2'!$T46*100</f>
        <v>6.3391442155309036E-2</v>
      </c>
      <c r="Q46" s="46">
        <f>'空き家 (表5-7-1）2019'!O46/'表5-7-2'!$T46*100</f>
        <v>7.8922345483359742</v>
      </c>
      <c r="R46" s="46">
        <f>'空き家 (表5-7-1）2019'!P46/'表5-7-2'!$T46*100</f>
        <v>0.19017432646592711</v>
      </c>
      <c r="S46" s="46">
        <f>'空き家 (表5-7-1）2019'!Q46/'表5-7-2'!$T46*100</f>
        <v>2.6624405705229797</v>
      </c>
      <c r="T46" s="48">
        <v>31550</v>
      </c>
    </row>
    <row r="47" spans="1:20" ht="13.5" customHeight="1" x14ac:dyDescent="0.15">
      <c r="A47" s="10"/>
      <c r="B47" s="11" t="s">
        <v>46</v>
      </c>
      <c r="C47" s="47">
        <f>'空き家 (表5-7-1）2019'!C47/'表5-7-2'!$H47*100</f>
        <v>9.6992305898810915</v>
      </c>
      <c r="D47" s="47">
        <f>'空き家 (表5-7-1）2019'!D47/'表5-7-2'!$H47*100</f>
        <v>2.3315458148752622E-2</v>
      </c>
      <c r="E47" s="47">
        <f>'空き家 (表5-7-1）2019'!E47/'表5-7-2'!$H47*100</f>
        <v>7.4609466076008397</v>
      </c>
      <c r="F47" s="47">
        <f>'空き家 (表5-7-1）2019'!F47/'表5-7-2'!$H47*100</f>
        <v>0.18652366519002098</v>
      </c>
      <c r="G47" s="47">
        <f>'空き家 (表5-7-1）2019'!G47/'表5-7-2'!$H47*100</f>
        <v>2.0284448589414783</v>
      </c>
      <c r="H47" s="48">
        <v>42890</v>
      </c>
      <c r="I47" s="46">
        <f>'空き家 (表5-7-1）2019'!H47/'表5-7-2'!$N47*100</f>
        <v>11.497086508292245</v>
      </c>
      <c r="J47" s="46">
        <f>'空き家 (表5-7-1）2019'!I47/'表5-7-2'!$N47*100</f>
        <v>0.13446884805020171</v>
      </c>
      <c r="K47" s="46">
        <f>'空き家 (表5-7-1）2019'!J47/'表5-7-2'!$N47*100</f>
        <v>9.7938144329896915</v>
      </c>
      <c r="L47" s="46">
        <f>'空き家 (表5-7-1）2019'!K47/'表5-7-2'!$N47*100</f>
        <v>0.22411474675033619</v>
      </c>
      <c r="M47" s="46">
        <f>'空き家 (表5-7-1）2019'!L47/'表5-7-2'!$N47*100</f>
        <v>1.3446884805020169</v>
      </c>
      <c r="N47" s="48">
        <v>44620</v>
      </c>
      <c r="O47" s="46">
        <f>'空き家 (表5-7-1）2019'!M47/'表5-7-2'!$T47*100</f>
        <v>9.4348119792839462</v>
      </c>
      <c r="P47" s="46">
        <f>'空き家 (表5-7-1）2019'!N47/'表5-7-2'!$T47*100</f>
        <v>4.5034902049088041E-2</v>
      </c>
      <c r="Q47" s="46">
        <f>'空き家 (表5-7-1）2019'!O47/'表5-7-2'!$T47*100</f>
        <v>7.3632064850258958</v>
      </c>
      <c r="R47" s="46">
        <f>'空き家 (表5-7-1）2019'!P47/'表5-7-2'!$T47*100</f>
        <v>0.20265705922089622</v>
      </c>
      <c r="S47" s="46">
        <f>'空き家 (表5-7-1）2019'!Q47/'表5-7-2'!$T47*100</f>
        <v>1.8464309840126099</v>
      </c>
      <c r="T47" s="48">
        <v>44410</v>
      </c>
    </row>
    <row r="48" spans="1:20" ht="13.5" customHeight="1" x14ac:dyDescent="0.15">
      <c r="A48" s="10"/>
      <c r="B48" s="11" t="s">
        <v>47</v>
      </c>
      <c r="C48" s="47">
        <f>'空き家 (表5-7-1）2019'!C48/'表5-7-2'!$H48*100</f>
        <v>10.690423162583519</v>
      </c>
      <c r="D48" s="47">
        <f>'空き家 (表5-7-1）2019'!D48/'表5-7-2'!$H48*100</f>
        <v>0.16703786191536749</v>
      </c>
      <c r="E48" s="47">
        <f>'空き家 (表5-7-1）2019'!E48/'表5-7-2'!$H48*100</f>
        <v>6.3195991091314037</v>
      </c>
      <c r="F48" s="47">
        <f>'空き家 (表5-7-1）2019'!F48/'表5-7-2'!$H48*100</f>
        <v>0.64031180400890864</v>
      </c>
      <c r="G48" s="47">
        <f>'空き家 (表5-7-1）2019'!G48/'表5-7-2'!$H48*100</f>
        <v>3.5634743875278394</v>
      </c>
      <c r="H48" s="48">
        <v>35920</v>
      </c>
      <c r="I48" s="46">
        <f>'空き家 (表5-7-1）2019'!H48/'表5-7-2'!$N48*100</f>
        <v>11.874361593462716</v>
      </c>
      <c r="J48" s="46">
        <f>'空き家 (表5-7-1）2019'!I48/'表5-7-2'!$N48*100</f>
        <v>0.30643513789581206</v>
      </c>
      <c r="K48" s="46">
        <f>'空き家 (表5-7-1）2019'!J48/'表5-7-2'!$N48*100</f>
        <v>9.4228804902962207</v>
      </c>
      <c r="L48" s="46">
        <f>'空き家 (表5-7-1）2019'!K48/'表5-7-2'!$N48*100</f>
        <v>0.48518896833503578</v>
      </c>
      <c r="M48" s="46">
        <f>'空き家 (表5-7-1）2019'!L48/'表5-7-2'!$N48*100</f>
        <v>1.6598569969356485</v>
      </c>
      <c r="N48" s="48">
        <v>39160</v>
      </c>
      <c r="O48" s="46">
        <f>'空き家 (表5-7-1）2019'!M48/'表5-7-2'!$T48*100</f>
        <v>9.5430446856854321</v>
      </c>
      <c r="P48" s="46">
        <f>'空き家 (表5-7-1）2019'!N48/'表5-7-2'!$T48*100</f>
        <v>0.22721534965917697</v>
      </c>
      <c r="Q48" s="46">
        <f>'空き家 (表5-7-1）2019'!O48/'表5-7-2'!$T48*100</f>
        <v>6.311537490532694</v>
      </c>
      <c r="R48" s="46">
        <f>'空き家 (表5-7-1）2019'!P48/'表5-7-2'!$T48*100</f>
        <v>0.35344609946983085</v>
      </c>
      <c r="S48" s="46">
        <f>'空き家 (表5-7-1）2019'!Q48/'表5-7-2'!$T48*100</f>
        <v>2.6255995960616008</v>
      </c>
      <c r="T48" s="48">
        <v>39610</v>
      </c>
    </row>
    <row r="49" spans="1:20" ht="13.5" customHeight="1" x14ac:dyDescent="0.15">
      <c r="A49" s="10" t="s">
        <v>20</v>
      </c>
      <c r="B49" s="11" t="s">
        <v>48</v>
      </c>
      <c r="C49" s="47">
        <f>'空き家 (表5-7-1）2019'!C49/'表5-7-2'!$H49*100</f>
        <v>9.6159399364712677</v>
      </c>
      <c r="D49" s="47">
        <f>'空き家 (表5-7-1）2019'!D49/'表5-7-2'!$H49*100</f>
        <v>0.34652035807103665</v>
      </c>
      <c r="E49" s="47">
        <f>'空き家 (表5-7-1）2019'!E49/'表5-7-2'!$H49*100</f>
        <v>6.5550101068437767</v>
      </c>
      <c r="F49" s="47">
        <f>'空き家 (表5-7-1）2019'!F49/'表5-7-2'!$H49*100</f>
        <v>0.28876696505919724</v>
      </c>
      <c r="G49" s="47">
        <f>'空き家 (表5-7-1）2019'!G49/'表5-7-2'!$H49*100</f>
        <v>2.3967658099913369</v>
      </c>
      <c r="H49" s="48">
        <v>34630</v>
      </c>
      <c r="I49" s="46">
        <f>'空き家 (表5-7-1）2019'!H49/'表5-7-2'!$N49*100</f>
        <v>9.8745226404800874</v>
      </c>
      <c r="J49" s="46">
        <f>'空き家 (表5-7-1）2019'!I49/'表5-7-2'!$N49*100</f>
        <v>2.7277686852154936E-2</v>
      </c>
      <c r="K49" s="46">
        <f>'空き家 (表5-7-1）2019'!J49/'表5-7-2'!$N49*100</f>
        <v>7.2831423895253682</v>
      </c>
      <c r="L49" s="46">
        <f>'空き家 (表5-7-1）2019'!K49/'表5-7-2'!$N49*100</f>
        <v>0.62738679759956362</v>
      </c>
      <c r="M49" s="46">
        <f>'空き家 (表5-7-1）2019'!L49/'表5-7-2'!$N49*100</f>
        <v>1.9639934533551555</v>
      </c>
      <c r="N49" s="48">
        <v>36660</v>
      </c>
      <c r="O49" s="46">
        <f>'空き家 (表5-7-1）2019'!M49/'表5-7-2'!$T49*100</f>
        <v>9.6539162112932608</v>
      </c>
      <c r="P49" s="46">
        <f>'空き家 (表5-7-1）2019'!N49/'表5-7-2'!$T49*100</f>
        <v>0.33827738745771535</v>
      </c>
      <c r="Q49" s="46">
        <f>'空き家 (表5-7-1）2019'!O49/'表5-7-2'!$T49*100</f>
        <v>6.9997397866250326</v>
      </c>
      <c r="R49" s="46">
        <f>'空き家 (表5-7-1）2019'!P49/'表5-7-2'!$T49*100</f>
        <v>0.46838407494145201</v>
      </c>
      <c r="S49" s="46">
        <f>'空き家 (表5-7-1）2019'!Q49/'表5-7-2'!$T49*100</f>
        <v>1.8475149622690608</v>
      </c>
      <c r="T49" s="48">
        <v>38430</v>
      </c>
    </row>
    <row r="50" spans="1:20" ht="13.5" customHeight="1" x14ac:dyDescent="0.15">
      <c r="A50" s="10"/>
      <c r="B50" s="11" t="s">
        <v>49</v>
      </c>
      <c r="C50" s="47">
        <f>'空き家 (表5-7-1）2019'!C50/'表5-7-2'!$H50*100</f>
        <v>10.703758290346352</v>
      </c>
      <c r="D50" s="47">
        <f>'空き家 (表5-7-1）2019'!D50/'表5-7-2'!$H50*100</f>
        <v>5.5268975681650699E-2</v>
      </c>
      <c r="E50" s="47">
        <f>'空き家 (表5-7-1）2019'!E50/'表5-7-2'!$H50*100</f>
        <v>5.6005895357406041</v>
      </c>
      <c r="F50" s="47">
        <f>'空き家 (表5-7-1）2019'!F50/'表5-7-2'!$H50*100</f>
        <v>0.29476787030213708</v>
      </c>
      <c r="G50" s="47">
        <f>'空き家 (表5-7-1）2019'!G50/'表5-7-2'!$H50*100</f>
        <v>4.7531319086219606</v>
      </c>
      <c r="H50" s="48">
        <v>54280</v>
      </c>
      <c r="I50" s="46">
        <f>'空き家 (表5-7-1）2019'!H50/'表5-7-2'!$N50*100</f>
        <v>9.2021179477816322</v>
      </c>
      <c r="J50" s="46">
        <f>'空き家 (表5-7-1）2019'!I50/'表5-7-2'!$N50*100</f>
        <v>0.12780719371918933</v>
      </c>
      <c r="K50" s="46">
        <f>'空き家 (表5-7-1）2019'!J50/'表5-7-2'!$N50*100</f>
        <v>6.5181668796786569</v>
      </c>
      <c r="L50" s="46">
        <f>'空き家 (表5-7-1）2019'!K50/'表5-7-2'!$N50*100</f>
        <v>2.3553039985393465</v>
      </c>
      <c r="M50" s="46">
        <f>'空き家 (表5-7-1）2019'!L50/'表5-7-2'!$N50*100</f>
        <v>0.20083987584444038</v>
      </c>
      <c r="N50" s="48">
        <v>54770</v>
      </c>
      <c r="O50" s="46">
        <f>'空き家 (表5-7-1）2019'!M50/'表5-7-2'!$T50*100</f>
        <v>10.803571428571429</v>
      </c>
      <c r="P50" s="46">
        <f>'空き家 (表5-7-1）2019'!N50/'表5-7-2'!$T50*100</f>
        <v>7.1428571428571425E-2</v>
      </c>
      <c r="Q50" s="46">
        <f>'空き家 (表5-7-1）2019'!O50/'表5-7-2'!$T50*100</f>
        <v>6.8035714285714279</v>
      </c>
      <c r="R50" s="46">
        <f>'空き家 (表5-7-1）2019'!P50/'表5-7-2'!$T50*100</f>
        <v>0.4821428571428571</v>
      </c>
      <c r="S50" s="46">
        <f>'空き家 (表5-7-1）2019'!Q50/'表5-7-2'!$T50*100</f>
        <v>3.4642857142857144</v>
      </c>
      <c r="T50" s="48">
        <v>56000</v>
      </c>
    </row>
    <row r="51" spans="1:20" ht="13.5" customHeight="1" x14ac:dyDescent="0.15">
      <c r="A51" s="10"/>
      <c r="B51" s="11" t="s">
        <v>50</v>
      </c>
      <c r="C51" s="47">
        <f>'空き家 (表5-7-1）2019'!C51/'表5-7-2'!$H51*100</f>
        <v>12.1875</v>
      </c>
      <c r="D51" s="47">
        <f>'空き家 (表5-7-1）2019'!D51/'表5-7-2'!$H51*100</f>
        <v>0.21875000000000003</v>
      </c>
      <c r="E51" s="47">
        <f>'空き家 (表5-7-1）2019'!E51/'表5-7-2'!$H51*100</f>
        <v>9.78125</v>
      </c>
      <c r="F51" s="47">
        <f>'空き家 (表5-7-1）2019'!F51/'表5-7-2'!$H51*100</f>
        <v>0.15625</v>
      </c>
      <c r="G51" s="47">
        <f>'空き家 (表5-7-1）2019'!G51/'表5-7-2'!$H51*100</f>
        <v>2.03125</v>
      </c>
      <c r="H51" s="48">
        <v>32000</v>
      </c>
      <c r="I51" s="46">
        <f>'空き家 (表5-7-1）2019'!H51/'表5-7-2'!$N51*100</f>
        <v>11.538461538461538</v>
      </c>
      <c r="J51" s="46">
        <f>'空き家 (表5-7-1）2019'!I51/'表5-7-2'!$N51*100</f>
        <v>0.56366047745358083</v>
      </c>
      <c r="K51" s="46">
        <f>'空き家 (表5-7-1）2019'!J51/'表5-7-2'!$N51*100</f>
        <v>7.8580901856763932</v>
      </c>
      <c r="L51" s="46">
        <f>'空き家 (表5-7-1）2019'!K51/'表5-7-2'!$N51*100</f>
        <v>0.43103448275862066</v>
      </c>
      <c r="M51" s="46">
        <f>'空き家 (表5-7-1）2019'!L51/'表5-7-2'!$N51*100</f>
        <v>2.6525198938992043</v>
      </c>
      <c r="N51" s="48">
        <v>30160</v>
      </c>
      <c r="O51" s="46">
        <f>'空き家 (表5-7-1）2019'!M51/'表5-7-2'!$T51*100</f>
        <v>11.080752884031572</v>
      </c>
      <c r="P51" s="46">
        <f>'空き家 (表5-7-1）2019'!N51/'表5-7-2'!$T51*100</f>
        <v>9.107468123861566E-2</v>
      </c>
      <c r="Q51" s="46">
        <f>'空き家 (表5-7-1）2019'!O51/'表5-7-2'!$T51*100</f>
        <v>7.5591985428050998</v>
      </c>
      <c r="R51" s="46">
        <f>'空き家 (表5-7-1）2019'!P51/'表5-7-2'!$T51*100</f>
        <v>0.24286581663630846</v>
      </c>
      <c r="S51" s="46">
        <f>'空き家 (表5-7-1）2019'!Q51/'表5-7-2'!$T51*100</f>
        <v>3.2179720704310868</v>
      </c>
      <c r="T51" s="48">
        <v>32940</v>
      </c>
    </row>
    <row r="52" spans="1:20" ht="13.5" customHeight="1" x14ac:dyDescent="0.15">
      <c r="A52" s="10"/>
      <c r="B52" s="11" t="s">
        <v>51</v>
      </c>
      <c r="C52" s="47">
        <f>'空き家 (表5-7-1）2019'!C52/'表5-7-2'!$H52*100</f>
        <v>7.4811925327389242</v>
      </c>
      <c r="D52" s="47">
        <f>'空き家 (表5-7-1）2019'!D52/'表5-7-2'!$H52*100</f>
        <v>9.7520200612984123E-2</v>
      </c>
      <c r="E52" s="47">
        <f>'空き家 (表5-7-1）2019'!E52/'表5-7-2'!$H52*100</f>
        <v>4.9735302312621901</v>
      </c>
      <c r="F52" s="47">
        <f>'空き家 (表5-7-1）2019'!F52/'表5-7-2'!$H52*100</f>
        <v>0.16717748676511562</v>
      </c>
      <c r="G52" s="47">
        <f>'空き家 (表5-7-1）2019'!G52/'表5-7-2'!$H52*100</f>
        <v>2.2290331568682085</v>
      </c>
      <c r="H52" s="48">
        <v>71780</v>
      </c>
      <c r="I52" s="46">
        <f>'空き家 (表5-7-1）2019'!H52/'表5-7-2'!$N52*100</f>
        <v>9.5857026807473602</v>
      </c>
      <c r="J52" s="46">
        <f>'空き家 (表5-7-1）2019'!I52/'表5-7-2'!$N52*100</f>
        <v>0.36555645816409427</v>
      </c>
      <c r="K52" s="46">
        <f>'空き家 (表5-7-1）2019'!J52/'表5-7-2'!$N52*100</f>
        <v>7.5683725968047666</v>
      </c>
      <c r="L52" s="46">
        <f>'空き家 (表5-7-1）2019'!K52/'表5-7-2'!$N52*100</f>
        <v>0.98835634985106957</v>
      </c>
      <c r="M52" s="46">
        <f>'空き家 (表5-7-1）2019'!L52/'表5-7-2'!$N52*100</f>
        <v>0.66341727592743027</v>
      </c>
      <c r="N52" s="48">
        <v>73860</v>
      </c>
      <c r="O52" s="46">
        <f>'空き家 (表5-7-1）2019'!M52/'表5-7-2'!$T52*100</f>
        <v>10.651206687339895</v>
      </c>
      <c r="P52" s="46">
        <f>'空き家 (表5-7-1）2019'!N52/'表5-7-2'!$T52*100</f>
        <v>4.0447620331670486E-2</v>
      </c>
      <c r="Q52" s="46">
        <f>'空き家 (表5-7-1）2019'!O52/'表5-7-2'!$T52*100</f>
        <v>8.5748955103141427</v>
      </c>
      <c r="R52" s="46">
        <f>'空き家 (表5-7-1）2019'!P52/'表5-7-2'!$T52*100</f>
        <v>0.62019684508561412</v>
      </c>
      <c r="S52" s="46">
        <f>'空き家 (表5-7-1）2019'!Q52/'表5-7-2'!$T52*100</f>
        <v>1.4156667116084671</v>
      </c>
      <c r="T52" s="48">
        <v>74170</v>
      </c>
    </row>
    <row r="53" spans="1:20" ht="13.5" customHeight="1" x14ac:dyDescent="0.15">
      <c r="A53" s="10"/>
      <c r="B53" s="11" t="s">
        <v>52</v>
      </c>
      <c r="C53" s="47">
        <f>'空き家 (表5-7-1）2019'!C53/'表5-7-2'!$H53*100</f>
        <v>8.0772607550482878</v>
      </c>
      <c r="D53" s="47">
        <f>'空き家 (表5-7-1）2019'!D53/'表5-7-2'!$H53*100</f>
        <v>5.8530875036581796E-2</v>
      </c>
      <c r="E53" s="47">
        <f>'空き家 (表5-7-1）2019'!E53/'表5-7-2'!$H53*100</f>
        <v>6.0872110038045069</v>
      </c>
      <c r="F53" s="47">
        <f>'空き家 (表5-7-1）2019'!F53/'表5-7-2'!$H53*100</f>
        <v>0.52677787532923614</v>
      </c>
      <c r="G53" s="47">
        <f>'空き家 (表5-7-1）2019'!G53/'表5-7-2'!$H53*100</f>
        <v>1.4047410008779631</v>
      </c>
      <c r="H53" s="48">
        <v>34170</v>
      </c>
      <c r="I53" s="46">
        <f>'空き家 (表5-7-1）2019'!H53/'表5-7-2'!$N53*100</f>
        <v>8.4953940634595693</v>
      </c>
      <c r="J53" s="46">
        <f>'空き家 (表5-7-1）2019'!I53/'表5-7-2'!$N53*100</f>
        <v>0.10235414534288639</v>
      </c>
      <c r="K53" s="46">
        <f>'空き家 (表5-7-1）2019'!J53/'表5-7-2'!$N53*100</f>
        <v>6.729785056294781</v>
      </c>
      <c r="L53" s="46">
        <f>'空き家 (表5-7-1）2019'!K53/'表5-7-2'!$N53*100</f>
        <v>0.53735926305015358</v>
      </c>
      <c r="M53" s="46">
        <f>'空き家 (表5-7-1）2019'!L53/'表5-7-2'!$N53*100</f>
        <v>1.1258955987717503</v>
      </c>
      <c r="N53" s="48">
        <v>39080</v>
      </c>
      <c r="O53" s="46">
        <f>'空き家 (表5-7-1）2019'!M53/'表5-7-2'!$T53*100</f>
        <v>8.7866108786610866</v>
      </c>
      <c r="P53" s="46">
        <f>'空き家 (表5-7-1）2019'!N53/'表5-7-2'!$T53*100</f>
        <v>2.4612355402412009E-2</v>
      </c>
      <c r="Q53" s="46">
        <f>'空き家 (表5-7-1）2019'!O53/'表5-7-2'!$T53*100</f>
        <v>6.6945606694560666</v>
      </c>
      <c r="R53" s="46">
        <f>'空き家 (表5-7-1）2019'!P53/'表5-7-2'!$T53*100</f>
        <v>0.29534826482894411</v>
      </c>
      <c r="S53" s="46">
        <f>'空き家 (表5-7-1）2019'!Q53/'表5-7-2'!$T53*100</f>
        <v>1.7967019443760768</v>
      </c>
      <c r="T53" s="48">
        <v>40630</v>
      </c>
    </row>
    <row r="54" spans="1:20" ht="13.5" customHeight="1" x14ac:dyDescent="0.15">
      <c r="A54" s="10"/>
      <c r="B54" s="11" t="s">
        <v>53</v>
      </c>
      <c r="C54" s="47">
        <f>'空き家 (表5-7-1）2019'!C54/'表5-7-2'!$H54*100</f>
        <v>11.027963765261914</v>
      </c>
      <c r="D54" s="47">
        <f>'空き家 (表5-7-1）2019'!D54/'表5-7-2'!$H54*100</f>
        <v>0.90586845214651446</v>
      </c>
      <c r="E54" s="47">
        <f>'空き家 (表5-7-1）2019'!E54/'表5-7-2'!$H54*100</f>
        <v>7.4044899566758566</v>
      </c>
      <c r="F54" s="47">
        <f>'空き家 (表5-7-1）2019'!F54/'表5-7-2'!$H54*100</f>
        <v>0.31508467900748327</v>
      </c>
      <c r="G54" s="47">
        <f>'空き家 (表5-7-1）2019'!G54/'表5-7-2'!$H54*100</f>
        <v>2.4025206774320598</v>
      </c>
      <c r="H54" s="48">
        <v>25390</v>
      </c>
      <c r="I54" s="46">
        <f>'空き家 (表5-7-1）2019'!H54/'表5-7-2'!$N54*100</f>
        <v>11.522633744855968</v>
      </c>
      <c r="J54" s="46">
        <f>'空き家 (表5-7-1）2019'!I54/'表5-7-2'!$N54*100</f>
        <v>0.3741114852225963</v>
      </c>
      <c r="K54" s="46">
        <f>'空き家 (表5-7-1）2019'!J54/'表5-7-2'!$N54*100</f>
        <v>9.5024317246539471</v>
      </c>
      <c r="L54" s="46">
        <f>'空き家 (表5-7-1）2019'!K54/'表5-7-2'!$N54*100</f>
        <v>0.22446689113355783</v>
      </c>
      <c r="M54" s="46">
        <f>'空き家 (表5-7-1）2019'!L54/'表5-7-2'!$N54*100</f>
        <v>1.3842124953236064</v>
      </c>
      <c r="N54" s="48">
        <v>26730</v>
      </c>
      <c r="O54" s="46">
        <f>'空き家 (表5-7-1）2019'!M54/'表5-7-2'!$T54*100</f>
        <v>11.869085173501578</v>
      </c>
      <c r="P54" s="46">
        <f>'空き家 (表5-7-1）2019'!N54/'表5-7-2'!$T54*100</f>
        <v>0.11829652996845426</v>
      </c>
      <c r="Q54" s="46">
        <f>'空き家 (表5-7-1）2019'!O54/'表5-7-2'!$T54*100</f>
        <v>8.5962145110410102</v>
      </c>
      <c r="R54" s="46">
        <f>'空き家 (表5-7-1）2019'!P54/'表5-7-2'!$T54*100</f>
        <v>1.6167192429022081</v>
      </c>
      <c r="S54" s="46">
        <f>'空き家 (表5-7-1）2019'!Q54/'表5-7-2'!$T54*100</f>
        <v>1.5378548895899053</v>
      </c>
      <c r="T54" s="48">
        <v>25360</v>
      </c>
    </row>
    <row r="55" spans="1:20" ht="13.5" customHeight="1" x14ac:dyDescent="0.15">
      <c r="A55" s="10"/>
      <c r="B55" s="11" t="s">
        <v>54</v>
      </c>
      <c r="C55" s="47">
        <f>'空き家 (表5-7-1）2019'!C55/'表5-7-2'!$H55*100</f>
        <v>10.451152223304122</v>
      </c>
      <c r="D55" s="47">
        <f>'空き家 (表5-7-1）2019'!D55/'表5-7-2'!$H55*100</f>
        <v>0.38948393378773127</v>
      </c>
      <c r="E55" s="47">
        <f>'空き家 (表5-7-1）2019'!E55/'表5-7-2'!$H55*100</f>
        <v>6.3291139240506329</v>
      </c>
      <c r="F55" s="47">
        <f>'空き家 (表5-7-1）2019'!F55/'表5-7-2'!$H55*100</f>
        <v>0.61668289516390784</v>
      </c>
      <c r="G55" s="47">
        <f>'空き家 (表5-7-1）2019'!G55/'表5-7-2'!$H55*100</f>
        <v>3.1158714703018502</v>
      </c>
      <c r="H55" s="48">
        <v>30810</v>
      </c>
      <c r="I55" s="46">
        <f>'空き家 (表5-7-1）2019'!H55/'表5-7-2'!$N55*100</f>
        <v>10.485552576705391</v>
      </c>
      <c r="J55" s="46">
        <f>'空き家 (表5-7-1）2019'!I55/'表5-7-2'!$N55*100</f>
        <v>0.59577003276735185</v>
      </c>
      <c r="K55" s="46">
        <f>'空き家 (表5-7-1）2019'!J55/'表5-7-2'!$N55*100</f>
        <v>6.0470658325886211</v>
      </c>
      <c r="L55" s="46">
        <f>'空き家 (表5-7-1）2019'!K55/'表5-7-2'!$N55*100</f>
        <v>0.50640452785224899</v>
      </c>
      <c r="M55" s="46">
        <f>'空き家 (表5-7-1）2019'!L55/'表5-7-2'!$N55*100</f>
        <v>3.3363121834971698</v>
      </c>
      <c r="N55" s="48">
        <v>33570</v>
      </c>
      <c r="O55" s="46">
        <f>'空き家 (表5-7-1）2019'!M55/'表5-7-2'!$T55*100</f>
        <v>10.149942329873126</v>
      </c>
      <c r="P55" s="46">
        <f>'空き家 (表5-7-1）2019'!N55/'表5-7-2'!$T55*100</f>
        <v>0.31718569780853517</v>
      </c>
      <c r="Q55" s="46">
        <f>'空き家 (表5-7-1）2019'!O55/'表5-7-2'!$T55*100</f>
        <v>6.0553633217993079</v>
      </c>
      <c r="R55" s="46">
        <f>'空き家 (表5-7-1）2019'!P55/'表5-7-2'!$T55*100</f>
        <v>0.34602076124567477</v>
      </c>
      <c r="S55" s="46">
        <f>'空き家 (表5-7-1）2019'!Q55/'表5-7-2'!$T55*100</f>
        <v>3.4313725490196081</v>
      </c>
      <c r="T55" s="48">
        <v>34680</v>
      </c>
    </row>
    <row r="56" spans="1:20" ht="13.5" customHeight="1" x14ac:dyDescent="0.15">
      <c r="A56" s="10"/>
      <c r="B56" s="11" t="s">
        <v>55</v>
      </c>
      <c r="C56" s="47">
        <f>'空き家 (表5-7-1）2019'!C56/'表5-7-2'!$H56*100</f>
        <v>9.3096347675300741</v>
      </c>
      <c r="D56" s="47">
        <f>'空き家 (表5-7-1）2019'!D56/'表5-7-2'!$H56*100</f>
        <v>0.16256638127235287</v>
      </c>
      <c r="E56" s="47">
        <f>'空き家 (表5-7-1）2019'!E56/'表5-7-2'!$H56*100</f>
        <v>5.4947436870055277</v>
      </c>
      <c r="F56" s="47">
        <f>'空き家 (表5-7-1）2019'!F56/'表5-7-2'!$H56*100</f>
        <v>0.61775224883494095</v>
      </c>
      <c r="G56" s="47">
        <f>'空き家 (表5-7-1）2019'!G56/'表5-7-2'!$H56*100</f>
        <v>3.0454102091687441</v>
      </c>
      <c r="H56" s="48">
        <v>92270</v>
      </c>
      <c r="I56" s="46">
        <f>'空き家 (表5-7-1）2019'!H56/'表5-7-2'!$N56*100</f>
        <v>9.3174767321613245</v>
      </c>
      <c r="J56" s="46">
        <f>'空き家 (表5-7-1）2019'!I56/'表5-7-2'!$N56*100</f>
        <v>0.16546018614270941</v>
      </c>
      <c r="K56" s="46">
        <f>'空き家 (表5-7-1）2019'!J56/'表5-7-2'!$N56*100</f>
        <v>7.1975180972078601</v>
      </c>
      <c r="L56" s="46">
        <f>'空き家 (表5-7-1）2019'!K56/'表5-7-2'!$N56*100</f>
        <v>0.25853154084798347</v>
      </c>
      <c r="M56" s="46">
        <f>'空き家 (表5-7-1）2019'!L56/'表5-7-2'!$N56*100</f>
        <v>1.6959669079627715</v>
      </c>
      <c r="N56" s="48">
        <v>96700</v>
      </c>
      <c r="O56" s="46">
        <f>'空き家 (表5-7-1）2019'!M56/'表5-7-2'!$T56*100</f>
        <v>8.8348922326148838</v>
      </c>
      <c r="P56" s="46">
        <f>'空き家 (表5-7-1）2019'!N56/'表5-7-2'!$T56*100</f>
        <v>0.11183407889385928</v>
      </c>
      <c r="Q56" s="46">
        <f>'空き家 (表5-7-1）2019'!O56/'表5-7-2'!$T56*100</f>
        <v>6.1508743391622618</v>
      </c>
      <c r="R56" s="46">
        <f>'空き家 (表5-7-1）2019'!P56/'表5-7-2'!$T56*100</f>
        <v>0.45750305002033342</v>
      </c>
      <c r="S56" s="46">
        <f>'空き家 (表5-7-1）2019'!Q56/'表5-7-2'!$T56*100</f>
        <v>2.1146807645384302</v>
      </c>
      <c r="T56" s="48">
        <v>98360</v>
      </c>
    </row>
    <row r="57" spans="1:20" ht="13.5" customHeight="1" x14ac:dyDescent="0.15">
      <c r="A57" s="9"/>
      <c r="B57" s="13" t="s">
        <v>56</v>
      </c>
      <c r="C57" s="51">
        <f>'空き家 (表5-7-1）2019'!C57/'表5-7-2'!$H57*100</f>
        <v>10.31097743121723</v>
      </c>
      <c r="D57" s="51">
        <f>'空き家 (表5-7-1）2019'!D57/'表5-7-2'!$H57*100</f>
        <v>0.24721624210710644</v>
      </c>
      <c r="E57" s="51">
        <f>'空き家 (表5-7-1）2019'!E57/'表5-7-2'!$H57*100</f>
        <v>6.9581071476396001</v>
      </c>
      <c r="F57" s="51">
        <f>'空き家 (表5-7-1）2019'!F57/'表5-7-2'!$H57*100</f>
        <v>0.70559635768069962</v>
      </c>
      <c r="G57" s="51">
        <f>'空き家 (表5-7-1）2019'!G57/'表5-7-2'!$H57*100</f>
        <v>2.4000576837898251</v>
      </c>
      <c r="H57" s="49">
        <v>1941620</v>
      </c>
      <c r="I57" s="50">
        <f>'空き家 (表5-7-1）2019'!H57/'表5-7-2'!$N57*100</f>
        <v>10.84118104193114</v>
      </c>
      <c r="J57" s="50">
        <f>'空き家 (表5-7-1）2019'!I57/'表5-7-2'!$N57*100</f>
        <v>0.16894093342279157</v>
      </c>
      <c r="K57" s="50">
        <f>'空き家 (表5-7-1）2019'!J57/'表5-7-2'!$N57*100</f>
        <v>8.2781057377167873</v>
      </c>
      <c r="L57" s="50">
        <f>'空き家 (表5-7-1）2019'!K57/'表5-7-2'!$N57*100</f>
        <v>0.64680243081868771</v>
      </c>
      <c r="M57" s="51">
        <f>'空き家 (表5-7-1）2019'!L57/'表5-7-2'!$N57*100</f>
        <v>1.7521588237849526</v>
      </c>
      <c r="N57" s="45">
        <v>2071730</v>
      </c>
      <c r="O57" s="50">
        <f>'空き家 (表5-7-1）2019'!M57/'表5-7-2'!$T57*100</f>
        <v>10.876760396415193</v>
      </c>
      <c r="P57" s="50">
        <f>'空き家 (表5-7-1）2019'!N57/'表5-7-2'!$T57*100</f>
        <v>0.10526814927213241</v>
      </c>
      <c r="Q57" s="50">
        <f>'空き家 (表5-7-1）2019'!O57/'表5-7-2'!$T57*100</f>
        <v>8.0648679406325563</v>
      </c>
      <c r="R57" s="50">
        <f>'空き家 (表5-7-1）2019'!P57/'表5-7-2'!$T57*100</f>
        <v>0.48745791644933378</v>
      </c>
      <c r="S57" s="50">
        <f>'空き家 (表5-7-1）2019'!Q57/'表5-7-2'!$T57*100</f>
        <v>2.220588932618901</v>
      </c>
      <c r="T57" s="45">
        <f>SUM(T31:T56)</f>
        <v>2108900</v>
      </c>
    </row>
    <row r="58" spans="1:20" ht="13.5" customHeight="1" x14ac:dyDescent="0.15">
      <c r="A58" s="70" t="s">
        <v>0</v>
      </c>
      <c r="B58" s="94"/>
      <c r="C58" s="51">
        <f>'空き家 (表5-7-1）2019'!C58/'表5-7-2'!$H58*100</f>
        <v>11.048986311121658</v>
      </c>
      <c r="D58" s="51">
        <f>'空き家 (表5-7-1）2019'!D58/'表5-7-2'!$H58*100</f>
        <v>0.23877675115309893</v>
      </c>
      <c r="E58" s="51">
        <f>'空き家 (表5-7-1）2019'!E58/'表5-7-2'!$H58*100</f>
        <v>7.2641523425334062</v>
      </c>
      <c r="F58" s="51">
        <f>'空き家 (表5-7-1）2019'!F58/'表5-7-2'!$H58*100</f>
        <v>0.78900143859284866</v>
      </c>
      <c r="G58" s="51">
        <f>'空き家 (表5-7-1）2019'!G58/'表5-7-2'!$H58*100</f>
        <v>2.7570557788423034</v>
      </c>
      <c r="H58" s="49">
        <f>H30+H57</f>
        <v>6742700</v>
      </c>
      <c r="I58" s="50">
        <f>'空き家 (表5-7-1）2019'!H58/'表5-7-2'!$N58*100</f>
        <v>11.094258150911426</v>
      </c>
      <c r="J58" s="50">
        <f>'空き家 (表5-7-1）2019'!I58/'表5-7-2'!$N58*100</f>
        <v>0.15714246672679075</v>
      </c>
      <c r="K58" s="50">
        <f>'空き家 (表5-7-1）2019'!J58/'表5-7-2'!$N58*100</f>
        <v>8.1550107950042356</v>
      </c>
      <c r="L58" s="50">
        <f>'空き家 (表5-7-1）2019'!K58/'表5-7-2'!$N58*100</f>
        <v>0.73925282173211992</v>
      </c>
      <c r="M58" s="51">
        <f>'空き家 (表5-7-1）2019'!L58/'表5-7-2'!$N58*100</f>
        <v>2.0428520674482793</v>
      </c>
      <c r="N58" s="49">
        <f>N30+N57</f>
        <v>7318200</v>
      </c>
      <c r="O58" s="50">
        <f>'空き家 (表5-7-1）2019'!M58/'表5-7-2'!$T58*100</f>
        <v>10.517298783828776</v>
      </c>
      <c r="P58" s="50">
        <f>'空き家 (表5-7-1）2019'!N58/'表5-7-2'!$T58*100</f>
        <v>0.11128792506350885</v>
      </c>
      <c r="Q58" s="50">
        <f>'空き家 (表5-7-1）2019'!O58/'表5-7-2'!$T58*100</f>
        <v>7.567841066686241</v>
      </c>
      <c r="R58" s="50">
        <f>'空き家 (表5-7-1）2019'!P58/'表5-7-2'!$T58*100</f>
        <v>0.54215177628112199</v>
      </c>
      <c r="S58" s="50">
        <f>'空き家 (表5-7-1）2019'!Q58/'表5-7-2'!$T58*100</f>
        <v>2.2962801781655449</v>
      </c>
      <c r="T58" s="49">
        <f>T30+T57</f>
        <v>7628860</v>
      </c>
    </row>
    <row r="59" spans="1:20" ht="9" customHeight="1" x14ac:dyDescent="0.15">
      <c r="A59" s="6"/>
      <c r="B59" s="6"/>
      <c r="C59" s="36"/>
      <c r="D59" s="36"/>
      <c r="E59" s="36"/>
      <c r="F59" s="36"/>
      <c r="G59" s="40"/>
      <c r="H59" s="36"/>
      <c r="I59" s="36"/>
      <c r="J59" s="36"/>
      <c r="K59" s="36"/>
      <c r="L59" s="36"/>
      <c r="M59" s="36"/>
      <c r="N59" s="17"/>
      <c r="O59" s="36"/>
      <c r="P59" s="36"/>
      <c r="Q59" s="36"/>
      <c r="R59" s="36"/>
      <c r="S59" s="36"/>
      <c r="T59" s="36"/>
    </row>
    <row r="60" spans="1:20" ht="11.25" customHeight="1" x14ac:dyDescent="0.15">
      <c r="A60" s="22" t="s">
        <v>86</v>
      </c>
    </row>
    <row r="61" spans="1:20" ht="11.25" customHeight="1" x14ac:dyDescent="0.15">
      <c r="A61" s="19"/>
    </row>
    <row r="62" spans="1:20" ht="11.25" customHeight="1" x14ac:dyDescent="0.15">
      <c r="A62" s="19"/>
    </row>
    <row r="63" spans="1:20" ht="11.25" customHeight="1" x14ac:dyDescent="0.15">
      <c r="A63" s="19"/>
    </row>
    <row r="64" spans="1:20" ht="9.75" customHeight="1" x14ac:dyDescent="0.15">
      <c r="A64" s="3" t="s">
        <v>57</v>
      </c>
    </row>
    <row r="65" spans="2:20" x14ac:dyDescent="0.15">
      <c r="C65" s="37"/>
      <c r="D65" s="37"/>
      <c r="E65" s="37"/>
      <c r="F65" s="37"/>
      <c r="G65" s="37"/>
      <c r="I65" s="37"/>
      <c r="J65" s="37"/>
      <c r="K65" s="37"/>
      <c r="L65" s="37"/>
      <c r="M65" s="37"/>
      <c r="N65" s="20"/>
      <c r="O65" s="37"/>
      <c r="P65" s="37"/>
      <c r="Q65" s="37"/>
      <c r="R65" s="37"/>
      <c r="S65" s="37"/>
      <c r="T65" s="37"/>
    </row>
    <row r="66" spans="2:20" x14ac:dyDescent="0.15">
      <c r="B66" s="21"/>
      <c r="C66" s="38"/>
      <c r="D66" s="38"/>
      <c r="E66" s="38"/>
      <c r="F66" s="38"/>
      <c r="G66" s="38"/>
      <c r="I66" s="38"/>
      <c r="J66" s="38"/>
      <c r="K66" s="38"/>
      <c r="L66" s="38"/>
      <c r="M66" s="38"/>
      <c r="N66" s="21"/>
      <c r="O66" s="38"/>
      <c r="P66" s="38"/>
      <c r="Q66" s="38"/>
      <c r="R66" s="38"/>
      <c r="S66" s="38"/>
      <c r="T66" s="38"/>
    </row>
    <row r="67" spans="2:20" x14ac:dyDescent="0.15">
      <c r="H67" s="41"/>
    </row>
    <row r="68" spans="2:20" x14ac:dyDescent="0.15">
      <c r="H68" s="41"/>
    </row>
    <row r="69" spans="2:20" x14ac:dyDescent="0.15">
      <c r="H69" s="41"/>
    </row>
    <row r="70" spans="2:20" x14ac:dyDescent="0.15">
      <c r="H70" s="41"/>
    </row>
    <row r="75" spans="2:20" x14ac:dyDescent="0.15"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16"/>
      <c r="O75" s="39"/>
      <c r="P75" s="39"/>
      <c r="Q75" s="39"/>
      <c r="R75" s="39"/>
      <c r="S75" s="39"/>
      <c r="T75" s="39"/>
    </row>
  </sheetData>
  <mergeCells count="8">
    <mergeCell ref="O4:T4"/>
    <mergeCell ref="O5:S5"/>
    <mergeCell ref="A58:B58"/>
    <mergeCell ref="I4:N4"/>
    <mergeCell ref="C4:H4"/>
    <mergeCell ref="C5:G5"/>
    <mergeCell ref="I5:M5"/>
    <mergeCell ref="A4:B6"/>
  </mergeCells>
  <phoneticPr fontId="2"/>
  <printOptions horizontalCentered="1" gridLinesSet="0"/>
  <pageMargins left="0.39370078740157483" right="0.39370078740157483" top="0.25" bottom="0.21" header="0.22" footer="0.23"/>
  <pageSetup paperSize="9" scale="85" orientation="portrait" verticalDpi="300" r:id="rId1"/>
  <headerFooter alignWithMargins="0"/>
  <rowBreaks count="1" manualBreakCount="1">
    <brk id="65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空き家 (表5-7-1）2019</vt:lpstr>
      <vt:lpstr>表5-7-2</vt:lpstr>
      <vt:lpstr>'空き家 (表5-7-1）2019'!Print_Area</vt:lpstr>
      <vt:lpstr>'表5-7-2'!Print_Area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2017-09-20T01:55:30Z</cp:lastPrinted>
  <dcterms:created xsi:type="dcterms:W3CDTF">2015-07-16T08:07:16Z</dcterms:created>
  <dcterms:modified xsi:type="dcterms:W3CDTF">2021-09-16T08:47:06Z</dcterms:modified>
</cp:coreProperties>
</file>