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workbookProtection workbookAlgorithmName="SHA-512" workbookHashValue="anwPvxVt9U5q0aZrX2uRab5VzSv+a6HLpErKJC/0Tfg8fIi4e7ezW+FqmDI2iwkhT5tuc+vVPYQc7rYbM1y40Q==" workbookSaltValue="oXRYGfuFmZViurh4iLlFhA==" workbookSpinCount="100000" lockStructure="1"/>
  <bookViews>
    <workbookView xWindow="0" yWindow="0" windowWidth="18612" windowHeight="4356" tabRatio="865"/>
  </bookViews>
  <sheets>
    <sheet name="建築物の概要" sheetId="10" r:id="rId1"/>
    <sheet name="住宅用途" sheetId="23" r:id="rId2"/>
    <sheet name="住宅以外の用途" sheetId="20" r:id="rId3"/>
  </sheets>
  <definedNames>
    <definedName name="_xlnm.Print_Area" localSheetId="0">建築物の概要!$A$1:$S$31</definedName>
    <definedName name="_xlnm.Print_Area" localSheetId="2">住宅以外の用途!$A$1:$BF$46</definedName>
    <definedName name="_xlnm.Print_Area" localSheetId="1">住宅用途!$A$1:$Y$46</definedName>
  </definedNames>
  <calcPr calcId="162913"/>
</workbook>
</file>

<file path=xl/calcChain.xml><?xml version="1.0" encoding="utf-8"?>
<calcChain xmlns="http://schemas.openxmlformats.org/spreadsheetml/2006/main">
  <c r="BB79" i="20" l="1"/>
  <c r="BB78" i="20"/>
  <c r="BB77" i="20" s="1"/>
  <c r="AG77" i="20"/>
  <c r="AC77" i="20"/>
  <c r="AG76" i="20"/>
  <c r="AC76" i="20"/>
  <c r="BA75" i="20"/>
  <c r="AG75" i="20"/>
  <c r="AC75" i="20"/>
  <c r="AC78" i="20" s="1"/>
  <c r="AU73" i="20"/>
  <c r="AT73" i="20"/>
  <c r="AU71" i="20"/>
  <c r="AT71" i="20"/>
  <c r="AU70" i="20"/>
  <c r="AT70" i="20"/>
  <c r="AU69" i="20"/>
  <c r="AT69" i="20"/>
  <c r="AU68" i="20"/>
  <c r="AT68" i="20"/>
  <c r="AU67" i="20"/>
  <c r="AT67" i="20"/>
  <c r="AU66" i="20"/>
  <c r="AT66" i="20"/>
  <c r="AU65" i="20"/>
  <c r="AT65" i="20"/>
  <c r="AU64" i="20"/>
  <c r="AT64" i="20"/>
  <c r="AU63" i="20"/>
  <c r="AT63" i="20"/>
  <c r="AU62" i="20"/>
  <c r="AT62" i="20"/>
  <c r="AU61" i="20"/>
  <c r="AT61" i="20"/>
  <c r="AU60" i="20"/>
  <c r="AT60" i="20"/>
  <c r="AU59" i="20"/>
  <c r="AT59" i="20"/>
  <c r="AU58" i="20"/>
  <c r="AT58" i="20"/>
  <c r="AU57" i="20"/>
  <c r="AT57" i="20"/>
  <c r="AU56" i="20"/>
  <c r="AT56" i="20"/>
  <c r="AU55" i="20"/>
  <c r="AT55" i="20"/>
  <c r="AU54" i="20"/>
  <c r="AT54" i="20"/>
  <c r="AU53" i="20"/>
  <c r="AT53" i="20"/>
  <c r="AU52" i="20"/>
  <c r="AT52" i="20"/>
  <c r="AU51" i="20"/>
  <c r="AT51" i="20"/>
  <c r="AU50" i="20"/>
  <c r="AT50" i="20"/>
  <c r="BF49" i="20"/>
  <c r="AU49" i="20"/>
  <c r="AT49" i="20"/>
  <c r="BF48" i="20"/>
  <c r="BF47" i="20"/>
  <c r="AK47" i="20"/>
  <c r="BF46" i="20"/>
  <c r="AK46" i="20"/>
  <c r="BF45" i="20"/>
  <c r="AK45" i="20"/>
  <c r="BF44" i="20"/>
  <c r="AK44" i="20"/>
  <c r="AK48" i="20" s="1"/>
  <c r="BB42" i="20"/>
  <c r="BF41" i="20"/>
  <c r="BB41" i="20"/>
  <c r="BB40" i="20" s="1"/>
  <c r="BF40" i="20"/>
  <c r="AK40" i="20"/>
  <c r="AG40" i="20"/>
  <c r="AC40" i="20"/>
  <c r="BF39" i="20"/>
  <c r="BF42" i="20" s="1"/>
  <c r="BF50" i="20" s="1"/>
  <c r="AS39" i="20"/>
  <c r="AK39" i="20"/>
  <c r="AK41" i="20" s="1"/>
  <c r="AG39" i="20"/>
  <c r="AC39" i="20"/>
  <c r="BA38" i="20"/>
  <c r="AR38" i="20"/>
  <c r="AG38" i="20"/>
  <c r="AG41" i="20" s="1"/>
  <c r="AC38" i="20"/>
  <c r="AC41" i="20" s="1"/>
  <c r="AU35" i="20"/>
  <c r="AT35" i="20"/>
  <c r="AU34" i="20"/>
  <c r="AT34" i="20"/>
  <c r="AU33" i="20"/>
  <c r="AT33" i="20"/>
  <c r="AU32" i="20"/>
  <c r="BB33" i="20" s="1"/>
  <c r="BB32" i="20" s="1"/>
  <c r="BB31" i="20" s="1"/>
  <c r="AT32" i="20"/>
  <c r="AU31" i="20"/>
  <c r="AT31" i="20"/>
  <c r="AG31" i="20"/>
  <c r="AC31" i="20"/>
  <c r="AU30" i="20"/>
  <c r="AT30" i="20"/>
  <c r="AG30" i="20"/>
  <c r="AC30" i="20"/>
  <c r="BA29" i="20"/>
  <c r="AG29" i="20"/>
  <c r="AC29" i="20"/>
  <c r="AC32" i="20" s="1"/>
  <c r="AU27" i="20"/>
  <c r="AU26" i="20"/>
  <c r="AT26" i="20"/>
  <c r="AU25" i="20"/>
  <c r="AT25" i="20"/>
  <c r="AU23" i="20"/>
  <c r="AT23" i="20"/>
  <c r="AU21" i="20"/>
  <c r="AT21" i="20"/>
  <c r="AU20" i="20"/>
  <c r="AT20" i="20"/>
  <c r="AU19" i="20"/>
  <c r="AT19" i="20"/>
  <c r="AU18" i="20"/>
  <c r="AU22" i="20" s="1"/>
  <c r="AT18" i="20"/>
  <c r="AG18" i="20"/>
  <c r="AC18" i="20"/>
  <c r="AG17" i="20"/>
  <c r="AC17" i="20"/>
  <c r="BA16" i="20"/>
  <c r="AG16" i="20"/>
  <c r="AG19" i="20" s="1"/>
  <c r="AC16" i="20"/>
  <c r="AC19" i="20" s="1"/>
  <c r="AP11" i="20"/>
  <c r="BB10" i="20"/>
  <c r="AP10" i="20"/>
  <c r="BB9" i="20"/>
  <c r="AP9" i="20"/>
  <c r="BB8" i="20"/>
  <c r="BB7" i="20" s="1"/>
  <c r="AP8" i="20"/>
  <c r="AP7" i="20"/>
  <c r="AK7" i="20"/>
  <c r="AG7" i="20"/>
  <c r="AC7" i="20"/>
  <c r="AU6" i="20"/>
  <c r="AP6" i="20"/>
  <c r="AK6" i="20"/>
  <c r="AK8" i="20" s="1"/>
  <c r="AG6" i="20"/>
  <c r="AC6" i="20"/>
  <c r="BA5" i="20"/>
  <c r="AP5" i="20"/>
  <c r="AG5" i="20"/>
  <c r="AG8" i="20" s="1"/>
  <c r="AC5" i="20"/>
  <c r="AC8" i="20" s="1"/>
  <c r="AP4" i="20"/>
  <c r="AP3" i="20"/>
  <c r="AP12" i="20" s="1"/>
  <c r="AP2" i="20"/>
  <c r="BB19" i="20" l="1"/>
  <c r="BB18" i="20" s="1"/>
  <c r="BB20" i="20"/>
  <c r="AG32" i="20"/>
  <c r="AG78" i="20" s="1"/>
</calcChain>
</file>

<file path=xl/sharedStrings.xml><?xml version="1.0" encoding="utf-8"?>
<sst xmlns="http://schemas.openxmlformats.org/spreadsheetml/2006/main" count="410" uniqueCount="202">
  <si>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</si>
  <si>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</si>
  <si>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</si>
  <si>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</si>
  <si>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</si>
  <si>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</si>
  <si>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</si>
  <si>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</si>
  <si>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</si>
  <si>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</si>
  <si>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</si>
  <si>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</si>
  <si>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</si>
  <si>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</si>
  <si>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</si>
  <si>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</si>
  <si>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</si>
  <si>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</si>
  <si>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</si>
  <si>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</si>
  <si>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</si>
  <si>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</si>
  <si>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</si>
  <si>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</si>
  <si>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</si>
  <si>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</si>
  <si>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</si>
  <si>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</si>
  <si>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</si>
  <si>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</si>
  <si>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</si>
  <si>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</si>
  <si>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</si>
  <si>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</si>
  <si>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</si>
  <si>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</si>
  <si>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</si>
  <si>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</si>
  <si>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</si>
  <si>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</si>
  <si>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</si>
  <si>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</si>
  <si>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</si>
  <si>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</si>
  <si>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</si>
  <si>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</si>
  <si>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</si>
  <si>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</si>
  <si>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</si>
  <si>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</si>
  <si>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</si>
  <si>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</si>
  <si>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</si>
  <si>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</si>
  <si>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</si>
  <si>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</si>
  <si>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</si>
  <si>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</si>
  <si>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</si>
  <si>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</si>
  <si>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</si>
  <si>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</si>
  <si>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</si>
  <si>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都市開発諸制度　地球温暖化対策に関するチェックシート　（2020年度版）</t>
    <rPh sb="0" eb="2">
      <t>トシ</t>
    </rPh>
    <rPh sb="2" eb="4">
      <t>カイハツ</t>
    </rPh>
    <rPh sb="4" eb="7">
      <t>ショセイド</t>
    </rPh>
    <rPh sb="8" eb="10">
      <t>チキュウ</t>
    </rPh>
    <rPh sb="10" eb="13">
      <t>オンダンカ</t>
    </rPh>
    <rPh sb="13" eb="15">
      <t>タイサク</t>
    </rPh>
    <rPh sb="16" eb="17">
      <t>カン</t>
    </rPh>
    <rPh sb="32" eb="34">
      <t>ネンド</t>
    </rPh>
    <rPh sb="34" eb="35">
      <t>バン</t>
    </rPh>
    <phoneticPr fontId="4"/>
  </si>
  <si>
    <t>設備システムの高効率化</t>
    <rPh sb="0" eb="2">
      <t>セツビ</t>
    </rPh>
    <rPh sb="7" eb="11">
      <t>コウコウリツカ</t>
    </rPh>
    <phoneticPr fontId="2"/>
  </si>
  <si>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</si>
  <si>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</si>
  <si>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</si>
  <si>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</si>
  <si>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</si>
  <si>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</si>
  <si>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</si>
  <si>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</si>
  <si>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</si>
  <si>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</si>
  <si>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</si>
  <si>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</si>
  <si>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</si>
  <si>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</si>
  <si>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環境への配慮のための措置及びその取組状況（住宅用途）</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</si>
  <si>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</si>
  <si>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</si>
  <si>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</si>
  <si>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</si>
  <si>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</si>
  <si>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建築物外皮の熱負荷抑制</t>
    <rPh sb="0" eb="3">
      <t>ケンチクブツ</t>
    </rPh>
    <rPh sb="3" eb="5">
      <t>ガイヒ</t>
    </rPh>
    <rPh sb="6" eb="7">
      <t>ネツ</t>
    </rPh>
    <rPh sb="7" eb="9">
      <t>フカ</t>
    </rPh>
    <rPh sb="9" eb="11">
      <t>ヨクセイ</t>
    </rPh>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</si>
  <si>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</si>
  <si>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</si>
  <si>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</si>
  <si>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活用する都市開発諸制度等</t>
    <rPh sb="11" eb="12">
      <t>トウ</t>
    </rPh>
    <phoneticPr fontId="2"/>
  </si>
  <si>
    <t>４　活用する都市開発諸制度等</t>
    <rPh sb="2" eb="4">
      <t>カツヨウ</t>
    </rPh>
    <rPh sb="6" eb="8">
      <t>トシ</t>
    </rPh>
    <rPh sb="8" eb="10">
      <t>カイハツ</t>
    </rPh>
    <rPh sb="10" eb="13">
      <t>ショセイド</t>
    </rPh>
    <rPh sb="13" eb="14">
      <t>トウ</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</si>
  <si>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</si>
  <si>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</si>
  <si>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</si>
  <si>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</si>
  <si>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</si>
  <si>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</si>
  <si>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</si>
  <si>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</si>
  <si>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</si>
  <si>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</si>
  <si>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(ウ)PAL*低減率の目標検証に係る試算の考え方（計算範囲や省略・概算した箇所等）</t>
    <rPh sb="21" eb="22">
      <t>カンガ</t>
    </rPh>
    <rPh sb="23" eb="24">
      <t>カタ</t>
    </rPh>
    <rPh sb="25" eb="27">
      <t>ケイサン</t>
    </rPh>
    <rPh sb="27" eb="29">
      <t>ハンイ</t>
    </rPh>
    <rPh sb="30" eb="32">
      <t>ショウリャク</t>
    </rPh>
    <rPh sb="33" eb="35">
      <t>ガイサン</t>
    </rPh>
    <rPh sb="37" eb="39">
      <t>カショ</t>
    </rPh>
    <rPh sb="39" eb="40">
      <t>ナド</t>
    </rPh>
    <phoneticPr fontId="2"/>
  </si>
  <si>
    <t>(ウ)ERRのの目標検証に係る試算の考え方（計算範囲や省略・概算した箇所等）</t>
    <rPh sb="18" eb="19">
      <t>カンガ</t>
    </rPh>
    <rPh sb="20" eb="21">
      <t>カタ</t>
    </rPh>
    <rPh sb="22" eb="24">
      <t>ケイサン</t>
    </rPh>
    <rPh sb="24" eb="26">
      <t>ハンイ</t>
    </rPh>
    <rPh sb="27" eb="29">
      <t>ショウリャク</t>
    </rPh>
    <rPh sb="30" eb="32">
      <t>ガイサン</t>
    </rPh>
    <rPh sb="34" eb="36">
      <t>カショ</t>
    </rPh>
    <rPh sb="36" eb="37">
      <t>ナド</t>
    </rPh>
    <phoneticPr fontId="2"/>
  </si>
  <si>
    <t>(エ)PAL*低減率試算結果</t>
    <rPh sb="7" eb="9">
      <t>テイゲン</t>
    </rPh>
    <rPh sb="9" eb="10">
      <t>リツ</t>
    </rPh>
    <rPh sb="10" eb="12">
      <t>シサン</t>
    </rPh>
    <rPh sb="12" eb="14">
      <t>ケッカ</t>
    </rPh>
    <phoneticPr fontId="2"/>
  </si>
  <si>
    <t>(エ)ERR試算結果</t>
    <rPh sb="6" eb="8">
      <t>シサン</t>
    </rPh>
    <rPh sb="8" eb="10">
      <t>ケッカ</t>
    </rPh>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</si>
  <si>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</si>
  <si>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</si>
  <si>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</si>
  <si>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</si>
  <si>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</si>
  <si>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(オ)PAL*低減率目標値</t>
    <rPh sb="7" eb="9">
      <t>テイゲン</t>
    </rPh>
    <rPh sb="9" eb="10">
      <t>リツ</t>
    </rPh>
    <rPh sb="10" eb="13">
      <t>モクヒョウチ</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</si>
  <si>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</si>
  <si>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</si>
  <si>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</si>
  <si>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</si>
  <si>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</si>
  <si>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</si>
  <si>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</si>
  <si>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</si>
  <si>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</si>
  <si>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</si>
  <si>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</si>
  <si>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</si>
  <si>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</si>
  <si>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</si>
  <si>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</si>
  <si>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</si>
  <si>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</si>
  <si>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</si>
  <si>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(イ)ERR目標値</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</si>
  <si>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</si>
  <si>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</si>
  <si>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</si>
  <si>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</si>
  <si>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</si>
  <si>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(イ)PAL*低減率の目標検証に係る試算方法</t>
    <rPh sb="7" eb="9">
      <t>テイゲン</t>
    </rPh>
    <rPh sb="9" eb="10">
      <t>リツ</t>
    </rPh>
    <rPh sb="11" eb="13">
      <t>モクヒョウ</t>
    </rPh>
    <rPh sb="13" eb="15">
      <t>ケンショウ</t>
    </rPh>
    <rPh sb="16" eb="17">
      <t>カカ</t>
    </rPh>
    <rPh sb="18" eb="20">
      <t>シサン</t>
    </rPh>
    <rPh sb="20" eb="22">
      <t>ホウホウ</t>
    </rPh>
    <phoneticPr fontId="2"/>
  </si>
  <si>
    <t>(イ)ERRの目標検証に係る計算方法</t>
    <rPh sb="14" eb="16">
      <t>ケイサン</t>
    </rPh>
    <rPh sb="16" eb="18">
      <t>ホウホウ</t>
    </rPh>
    <phoneticPr fontId="2"/>
  </si>
  <si>
    <t>(オ)ERR目標値</t>
    <rPh sb="6" eb="9">
      <t>モクヒョウチ</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</si>
  <si>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</si>
  <si>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</si>
  <si>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</si>
  <si>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</si>
  <si>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</si>
  <si>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</si>
  <si>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</si>
  <si>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</si>
  <si>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</si>
  <si>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</si>
  <si>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</si>
  <si>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</si>
  <si>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</si>
  <si>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</si>
  <si>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</si>
  <si>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</si>
  <si>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</si>
  <si>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</si>
  <si>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</si>
  <si>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</si>
  <si>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</si>
  <si>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</si>
  <si>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</si>
  <si>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</si>
  <si>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</si>
  <si>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</si>
  <si>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</si>
  <si>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</si>
  <si>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</si>
  <si>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段階</t>
    <rPh sb="0" eb="2">
      <t>ダンカイ</t>
    </rPh>
    <phoneticPr fontId="2"/>
  </si>
  <si>
    <t>その他</t>
    <rPh sb="2" eb="3">
      <t>ホカ</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</si>
  <si>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</si>
  <si>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</si>
  <si>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</si>
  <si>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</si>
  <si>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←ブランク、無：0、有：1</t>
    <rPh sb="6" eb="7">
      <t>ム</t>
    </rPh>
    <rPh sb="10" eb="11">
      <t>ア</t>
    </rPh>
    <phoneticPr fontId="2"/>
  </si>
  <si>
    <t>事務所系用途</t>
    <rPh sb="0" eb="2">
      <t>ジム</t>
    </rPh>
    <rPh sb="2" eb="3">
      <t>ショ</t>
    </rPh>
    <rPh sb="3" eb="4">
      <t>ケイ</t>
    </rPh>
    <rPh sb="4" eb="6">
      <t>ヨウト</t>
    </rPh>
    <phoneticPr fontId="2"/>
  </si>
  <si>
    <t>ERR</t>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</si>
  <si>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</si>
  <si>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</si>
  <si>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</si>
  <si>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</si>
  <si>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ホテル系</t>
    <rPh sb="3" eb="4">
      <t>ケイ</t>
    </rPh>
    <phoneticPr fontId="2"/>
  </si>
  <si>
    <t>『ZEB』</t>
    <phoneticPr fontId="2"/>
  </si>
  <si>
    <t>ホテル</t>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</si>
  <si>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</si>
  <si>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</si>
  <si>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</si>
  <si>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</si>
  <si>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</si>
  <si>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</si>
  <si>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</si>
  <si>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</si>
  <si>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</si>
  <si>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</si>
  <si>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2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</si>
  <si>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</si>
  <si>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</si>
  <si>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2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</si>
  <si>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2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</si>
  <si>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26"/>
  </si>
  <si>
    <t>Ｖ２Ｈ充電設備</t>
    <rPh sb="3" eb="5">
      <t>ジュウデン</t>
    </rPh>
    <rPh sb="5" eb="7">
      <t>セツビ</t>
    </rPh>
    <phoneticPr fontId="26"/>
  </si>
  <si>
    <t>充電用コンセント</t>
    <rPh sb="0" eb="2">
      <t>ジュウデン</t>
    </rPh>
    <rPh sb="2" eb="3">
      <t>ヨウ</t>
    </rPh>
    <phoneticPr fontId="26"/>
  </si>
  <si>
    <t>充電用コンセントスタンド</t>
    <rPh sb="0" eb="2">
      <t>ジュウデン</t>
    </rPh>
    <rPh sb="2" eb="3">
      <t>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</si>
</sst>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0"/>
    <numFmt numFmtId="179" formatCode="0.00_);[Red]\(0.00\)"/>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color rgb="FFFFC000"/>
      <name val="Yu Gothic"/>
      <family val="2"/>
      <scheme val="minor"/>
    </font>
    <font>
      <sz val="9"/>
      <name val="ＭＳ 明朝"/>
      <family val="1"/>
      <charset val="128"/>
    </font>
    <font>
      <sz val="6"/>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10">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cellStyleXfs>
  <cellXfs count="384">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vertical="center" shrinkToFit="1"/>
      <protection locked="0"/>
    </xf>
    <xf numFmtId="2" fontId="9" fillId="0" borderId="14" xfId="0" applyNumberFormat="1"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176" fontId="9" fillId="0" borderId="14" xfId="0" applyNumberFormat="1" applyFont="1" applyFill="1" applyBorder="1" applyAlignment="1" applyProtection="1">
      <alignment horizontal="right" vertical="center"/>
      <protection locked="0"/>
    </xf>
    <xf numFmtId="49" fontId="9" fillId="0" borderId="10" xfId="0" applyNumberFormat="1" applyFont="1" applyFill="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left" vertical="center"/>
      <protection locked="0"/>
    </xf>
    <xf numFmtId="177" fontId="9" fillId="0" borderId="1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shrinkToFit="1"/>
      <protection locked="0"/>
    </xf>
    <xf numFmtId="2" fontId="9" fillId="0" borderId="0"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2"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horizontal="center"/>
      <protection locked="0"/>
    </xf>
    <xf numFmtId="0" fontId="9" fillId="0" borderId="59"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protection locked="0"/>
    </xf>
    <xf numFmtId="0" fontId="15" fillId="0" borderId="0" xfId="0" applyFont="1"/>
    <xf numFmtId="0" fontId="9" fillId="0" borderId="0" xfId="0" applyFont="1" applyFill="1" applyBorder="1" applyAlignment="1" applyProtection="1">
      <alignment vertical="center"/>
      <protection locked="0"/>
    </xf>
    <xf numFmtId="0" fontId="6" fillId="0" borderId="0"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horizontal="left" vertical="center"/>
    </xf>
    <xf numFmtId="0" fontId="6" fillId="0" borderId="0" xfId="0" applyFont="1" applyFill="1" applyProtection="1"/>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49" fontId="9" fillId="2" borderId="1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center"/>
      <protection locked="0"/>
    </xf>
    <xf numFmtId="0" fontId="9" fillId="0" borderId="14" xfId="0" applyFont="1" applyFill="1" applyBorder="1" applyAlignment="1" applyProtection="1">
      <alignment horizontal="center"/>
      <protection locked="0"/>
    </xf>
    <xf numFmtId="0" fontId="9" fillId="0" borderId="14" xfId="0"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justify"/>
      <protection locked="0"/>
    </xf>
    <xf numFmtId="49" fontId="9" fillId="2" borderId="10" xfId="0" applyNumberFormat="1" applyFont="1" applyFill="1" applyBorder="1" applyAlignment="1" applyProtection="1">
      <alignment horizontal="left" vertical="justify"/>
      <protection locked="0"/>
    </xf>
    <xf numFmtId="49" fontId="9" fillId="2" borderId="11" xfId="0" applyNumberFormat="1" applyFont="1" applyFill="1" applyBorder="1" applyAlignment="1" applyProtection="1">
      <alignment horizontal="left" vertical="justify"/>
      <protection locked="0"/>
    </xf>
    <xf numFmtId="49" fontId="9" fillId="2" borderId="1" xfId="0" applyNumberFormat="1" applyFont="1" applyFill="1" applyBorder="1" applyAlignment="1" applyProtection="1">
      <alignment horizontal="left" vertical="justify"/>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177" fontId="9" fillId="2" borderId="1" xfId="0" applyNumberFormat="1" applyFont="1" applyFill="1" applyBorder="1" applyAlignment="1" applyProtection="1">
      <alignment horizontal="right"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2" fontId="14" fillId="2" borderId="32" xfId="0" applyNumberFormat="1" applyFont="1" applyFill="1" applyBorder="1" applyAlignment="1" applyProtection="1">
      <alignment horizontal="center" vertical="center"/>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32" xfId="0" applyFont="1" applyFill="1" applyBorder="1" applyAlignment="1" applyProtection="1">
      <alignment vertical="center" shrinkToFit="1"/>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0" fontId="9" fillId="0" borderId="14" xfId="0" applyFont="1" applyFill="1" applyBorder="1" applyAlignment="1" applyProtection="1">
      <alignment horizontal="center"/>
      <protection locked="0"/>
    </xf>
    <xf numFmtId="0" fontId="9"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5" xfId="0" applyFont="1" applyBorder="1" applyAlignment="1" applyProtection="1">
      <alignment vertical="center"/>
      <protection locked="0"/>
    </xf>
    <xf numFmtId="12" fontId="9" fillId="0" borderId="13" xfId="0" applyNumberFormat="1" applyFont="1" applyFill="1" applyBorder="1" applyAlignment="1" applyProtection="1">
      <alignment horizontal="center" vertical="center" textRotation="255" shrinkToFit="1"/>
      <protection locked="0"/>
    </xf>
    <xf numFmtId="0" fontId="9" fillId="0" borderId="9" xfId="0" applyFont="1" applyFill="1" applyBorder="1" applyAlignment="1" applyProtection="1">
      <alignment horizontal="distributed" vertical="top" wrapText="1"/>
      <protection locked="0"/>
    </xf>
    <xf numFmtId="0" fontId="9" fillId="0" borderId="11" xfId="0" applyFont="1" applyFill="1" applyBorder="1" applyAlignment="1" applyProtection="1">
      <alignment horizontal="distributed" vertical="top"/>
      <protection locked="0"/>
    </xf>
    <xf numFmtId="12" fontId="9" fillId="0" borderId="33" xfId="0" applyNumberFormat="1" applyFont="1" applyFill="1" applyBorder="1" applyAlignment="1" applyProtection="1">
      <alignment horizontal="center" vertical="center" textRotation="255" shrinkToFit="1"/>
      <protection locked="0"/>
    </xf>
    <xf numFmtId="0" fontId="9" fillId="0" borderId="2" xfId="0" applyFont="1" applyFill="1" applyBorder="1" applyAlignment="1" applyProtection="1">
      <alignment vertical="center"/>
      <protection locked="0"/>
    </xf>
    <xf numFmtId="0" fontId="10" fillId="0" borderId="7" xfId="0" applyFont="1" applyFill="1" applyBorder="1" applyAlignment="1" applyProtection="1">
      <protection locked="0"/>
    </xf>
    <xf numFmtId="0" fontId="9" fillId="0" borderId="13" xfId="0" applyFont="1" applyFill="1" applyBorder="1" applyAlignment="1" applyProtection="1">
      <alignment horizontal="center" vertical="distributed" textRotation="255"/>
      <protection locked="0"/>
    </xf>
    <xf numFmtId="0" fontId="9" fillId="0" borderId="1" xfId="0" applyFont="1" applyFill="1" applyBorder="1" applyAlignment="1" applyProtection="1">
      <alignment horizontal="distributed" vertical="center" wrapText="1"/>
      <protection locked="0"/>
    </xf>
    <xf numFmtId="0" fontId="9" fillId="0" borderId="1" xfId="0" applyFont="1" applyFill="1" applyBorder="1" applyAlignment="1" applyProtection="1">
      <alignment horizontal="distributed" vertical="center"/>
      <protection locked="0"/>
    </xf>
    <xf numFmtId="0" fontId="9" fillId="0" borderId="33" xfId="0" applyFont="1" applyFill="1" applyBorder="1" applyAlignment="1" applyProtection="1">
      <alignment horizontal="center" vertical="distributed" textRotation="255"/>
      <protection locked="0"/>
    </xf>
    <xf numFmtId="0" fontId="9" fillId="0" borderId="12" xfId="0" applyFont="1" applyFill="1" applyBorder="1" applyAlignment="1" applyProtection="1">
      <alignment horizontal="distributed" vertical="center" wrapText="1"/>
      <protection locked="0"/>
    </xf>
    <xf numFmtId="0" fontId="9" fillId="0" borderId="3" xfId="0" applyFont="1" applyFill="1" applyBorder="1" applyAlignment="1" applyProtection="1">
      <alignment horizontal="distributed" vertical="center" wrapText="1"/>
      <protection locked="0"/>
    </xf>
    <xf numFmtId="0" fontId="9" fillId="0" borderId="1" xfId="0" applyFont="1" applyFill="1" applyBorder="1" applyAlignment="1" applyProtection="1">
      <alignment horizontal="distributed" vertical="justify"/>
      <protection locked="0"/>
    </xf>
    <xf numFmtId="0" fontId="9" fillId="0" borderId="14" xfId="0" applyFont="1" applyFill="1" applyBorder="1" applyAlignment="1" applyProtection="1">
      <alignment horizontal="distributed" vertical="center" wrapText="1"/>
      <protection locked="0"/>
    </xf>
    <xf numFmtId="0" fontId="9" fillId="0" borderId="7" xfId="0" applyFont="1" applyFill="1" applyBorder="1" applyAlignment="1" applyProtection="1">
      <alignment horizontal="distributed" vertical="center" wrapText="1"/>
      <protection locked="0"/>
    </xf>
    <xf numFmtId="0" fontId="9" fillId="0" borderId="9" xfId="0" applyFont="1" applyFill="1" applyBorder="1" applyAlignment="1" applyProtection="1">
      <alignment horizontal="distributed" vertical="center"/>
      <protection locked="0"/>
    </xf>
    <xf numFmtId="0" fontId="9" fillId="0" borderId="10" xfId="0" applyFont="1" applyFill="1" applyBorder="1" applyAlignment="1" applyProtection="1">
      <alignment horizontal="distributed" vertical="center"/>
      <protection locked="0"/>
    </xf>
    <xf numFmtId="0" fontId="9" fillId="0" borderId="11" xfId="0" applyFont="1" applyFill="1" applyBorder="1" applyAlignment="1" applyProtection="1">
      <alignment horizontal="distributed" vertical="center"/>
      <protection locked="0"/>
    </xf>
    <xf numFmtId="0" fontId="9" fillId="0" borderId="9"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3" xfId="0" applyFont="1" applyFill="1" applyBorder="1" applyAlignment="1" applyProtection="1">
      <alignment horizontal="left" vertical="center"/>
      <protection locked="0"/>
    </xf>
    <xf numFmtId="0" fontId="9" fillId="0" borderId="7" xfId="0" applyFont="1" applyFill="1" applyBorder="1" applyAlignment="1" applyProtection="1">
      <alignment vertical="center"/>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right" vertical="center"/>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distributed" vertical="center"/>
      <protection locked="0"/>
    </xf>
    <xf numFmtId="0" fontId="9"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14" fillId="0" borderId="11" xfId="0"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Border="1" applyProtection="1">
      <protection locked="0"/>
    </xf>
    <xf numFmtId="0" fontId="8" fillId="0" borderId="0" xfId="0" applyFont="1" applyFill="1" applyProtection="1">
      <protection locked="0"/>
    </xf>
    <xf numFmtId="0" fontId="8" fillId="0" borderId="0" xfId="0" applyFont="1" applyFill="1" applyBorder="1" applyProtection="1">
      <protection locked="0"/>
    </xf>
    <xf numFmtId="0" fontId="14" fillId="0" borderId="9" xfId="0" applyFont="1" applyFill="1" applyBorder="1" applyAlignment="1" applyProtection="1">
      <alignment vertical="center"/>
      <protection locked="0"/>
    </xf>
    <xf numFmtId="0" fontId="14" fillId="0" borderId="10"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8" fillId="0" borderId="5" xfId="0" applyFont="1" applyFill="1" applyBorder="1" applyProtection="1">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0" fontId="9" fillId="0" borderId="7" xfId="0" applyFont="1" applyFill="1" applyBorder="1" applyAlignment="1" applyProtection="1">
      <alignment horizontal="center"/>
      <protection locked="0"/>
    </xf>
    <xf numFmtId="0" fontId="9" fillId="0" borderId="12" xfId="0" applyFont="1" applyFill="1" applyBorder="1" applyAlignment="1" applyProtection="1">
      <alignment vertical="center"/>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8" fontId="9" fillId="2" borderId="32" xfId="0" applyNumberFormat="1" applyFont="1" applyFill="1" applyBorder="1" applyAlignment="1" applyProtection="1">
      <alignment horizontal="center" vertical="top"/>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shrinkToFit="1"/>
      <protection locked="0"/>
    </xf>
    <xf numFmtId="0" fontId="9" fillId="0" borderId="12" xfId="0" applyFont="1" applyFill="1" applyBorder="1" applyProtection="1">
      <protection locked="0"/>
    </xf>
    <xf numFmtId="0" fontId="9" fillId="0" borderId="4" xfId="0" applyFont="1" applyFill="1" applyBorder="1" applyProtection="1">
      <protection locked="0"/>
    </xf>
    <xf numFmtId="0" fontId="15" fillId="0" borderId="0" xfId="0" applyFont="1" applyProtection="1">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shrinkToFit="1"/>
      <protection locked="0"/>
    </xf>
    <xf numFmtId="0" fontId="9" fillId="0" borderId="9" xfId="0" applyFont="1" applyFill="1" applyBorder="1" applyAlignment="1" applyProtection="1">
      <alignment vertical="center"/>
      <protection locked="0"/>
    </xf>
    <xf numFmtId="0" fontId="9" fillId="0" borderId="14" xfId="0" applyFont="1" applyFill="1" applyBorder="1" applyAlignment="1" applyProtection="1">
      <alignment shrinkToFit="1"/>
      <protection locked="0"/>
    </xf>
    <xf numFmtId="0" fontId="9" fillId="0" borderId="14" xfId="0" applyFont="1" applyFill="1" applyBorder="1" applyProtection="1">
      <protection locked="0"/>
    </xf>
    <xf numFmtId="0" fontId="9" fillId="0" borderId="28" xfId="0" applyFont="1" applyFill="1" applyBorder="1" applyAlignment="1" applyProtection="1">
      <alignment vertical="center"/>
      <protection locked="0"/>
    </xf>
    <xf numFmtId="0" fontId="15" fillId="0" borderId="0" xfId="0" applyFont="1" applyFill="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0" fontId="14"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9" fillId="0" borderId="39"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45" xfId="0" applyFont="1" applyFill="1" applyBorder="1" applyAlignment="1" applyProtection="1">
      <alignment vertical="center"/>
      <protection locked="0"/>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61"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62" xfId="0" applyFont="1" applyFill="1" applyBorder="1" applyAlignment="1" applyProtection="1">
      <alignment vertical="center"/>
      <protection locked="0"/>
    </xf>
    <xf numFmtId="0" fontId="9" fillId="0" borderId="3" xfId="0" applyFont="1" applyFill="1" applyBorder="1" applyAlignment="1" applyProtection="1">
      <alignment horizontal="center"/>
      <protection locked="0"/>
    </xf>
    <xf numFmtId="0" fontId="9" fillId="0" borderId="44" xfId="0" applyFont="1" applyFill="1" applyBorder="1" applyAlignment="1" applyProtection="1">
      <alignment vertical="center"/>
      <protection locked="0"/>
    </xf>
    <xf numFmtId="0" fontId="9" fillId="0" borderId="20" xfId="0" applyFont="1" applyFill="1" applyBorder="1" applyProtection="1">
      <protection locked="0"/>
    </xf>
    <xf numFmtId="0" fontId="9" fillId="0" borderId="15" xfId="0" applyFont="1" applyFill="1" applyBorder="1" applyProtection="1">
      <protection locked="0"/>
    </xf>
    <xf numFmtId="0" fontId="9" fillId="0" borderId="24" xfId="0" applyFont="1" applyFill="1" applyBorder="1" applyProtection="1">
      <protection locked="0"/>
    </xf>
    <xf numFmtId="0" fontId="9" fillId="0" borderId="34" xfId="0" applyFont="1" applyFill="1" applyBorder="1" applyAlignment="1" applyProtection="1">
      <alignment vertical="center"/>
      <protection locked="0"/>
    </xf>
    <xf numFmtId="0" fontId="9" fillId="0" borderId="16" xfId="0" applyFont="1" applyFill="1" applyBorder="1" applyProtection="1">
      <protection locked="0"/>
    </xf>
    <xf numFmtId="0" fontId="9" fillId="0" borderId="35" xfId="0" applyFont="1" applyFill="1" applyBorder="1" applyProtection="1">
      <protection locked="0"/>
    </xf>
    <xf numFmtId="0" fontId="9" fillId="0" borderId="16" xfId="0" applyFont="1" applyFill="1" applyBorder="1" applyAlignment="1" applyProtection="1">
      <alignment shrinkToFit="1"/>
      <protection locked="0"/>
    </xf>
    <xf numFmtId="0" fontId="9" fillId="0" borderId="5" xfId="0" applyFont="1" applyFill="1" applyBorder="1" applyProtection="1">
      <protection locked="0"/>
    </xf>
    <xf numFmtId="0" fontId="9" fillId="0" borderId="6" xfId="0" applyFont="1" applyFill="1" applyBorder="1" applyProtection="1">
      <protection locked="0"/>
    </xf>
    <xf numFmtId="0" fontId="9" fillId="0" borderId="41" xfId="0" applyFont="1" applyFill="1" applyBorder="1" applyProtection="1">
      <protection locked="0"/>
    </xf>
    <xf numFmtId="0" fontId="9" fillId="0" borderId="43"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9" fillId="0" borderId="10" xfId="0" applyFont="1" applyFill="1" applyBorder="1" applyProtection="1">
      <protection locked="0"/>
    </xf>
    <xf numFmtId="0" fontId="9" fillId="0" borderId="7" xfId="0" applyFont="1" applyFill="1" applyBorder="1" applyProtection="1">
      <protection locked="0"/>
    </xf>
    <xf numFmtId="0" fontId="9" fillId="0" borderId="26" xfId="0" applyFont="1" applyFill="1" applyBorder="1" applyProtection="1">
      <protection locked="0"/>
    </xf>
    <xf numFmtId="0" fontId="9" fillId="0" borderId="23"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6" xfId="0" applyFont="1" applyFill="1" applyBorder="1" applyProtection="1">
      <protection locked="0"/>
    </xf>
    <xf numFmtId="0" fontId="9" fillId="0" borderId="16" xfId="0" applyFont="1" applyFill="1" applyBorder="1" applyAlignment="1" applyProtection="1">
      <alignment vertical="center"/>
      <protection locked="0"/>
    </xf>
    <xf numFmtId="0" fontId="9" fillId="0" borderId="37" xfId="0" applyFont="1" applyFill="1" applyBorder="1" applyProtection="1">
      <protection locked="0"/>
    </xf>
    <xf numFmtId="0" fontId="9" fillId="0" borderId="38" xfId="0" applyFont="1" applyFill="1" applyBorder="1" applyProtection="1">
      <protection locked="0"/>
    </xf>
    <xf numFmtId="0" fontId="9" fillId="0" borderId="20" xfId="0" applyFont="1" applyFill="1" applyBorder="1" applyAlignment="1" applyProtection="1">
      <alignment vertical="center"/>
      <protection locked="0"/>
    </xf>
    <xf numFmtId="0" fontId="9" fillId="0" borderId="22" xfId="0" applyFont="1" applyFill="1" applyBorder="1" applyProtection="1">
      <protection locked="0"/>
    </xf>
    <xf numFmtId="0" fontId="9" fillId="0" borderId="16" xfId="0" applyFont="1" applyFill="1" applyBorder="1" applyAlignment="1" applyProtection="1">
      <alignment vertical="center" shrinkToFit="1"/>
      <protection locked="0"/>
    </xf>
    <xf numFmtId="0" fontId="8" fillId="0" borderId="9" xfId="0" applyFont="1" applyFill="1" applyBorder="1" applyAlignment="1" applyProtection="1">
      <alignment vertical="center"/>
      <protection locked="0"/>
    </xf>
    <xf numFmtId="0" fontId="9" fillId="0" borderId="10" xfId="0" applyFont="1" applyFill="1" applyBorder="1" applyAlignment="1" applyProtection="1">
      <alignment vertical="center" shrinkToFit="1"/>
      <protection locked="0"/>
    </xf>
    <xf numFmtId="0" fontId="9" fillId="0" borderId="10" xfId="0" applyFont="1" applyFill="1" applyBorder="1" applyAlignment="1" applyProtection="1">
      <alignment horizontal="center" shrinkToFit="1"/>
      <protection locked="0"/>
    </xf>
    <xf numFmtId="0" fontId="9" fillId="0" borderId="11" xfId="0" applyFont="1" applyFill="1" applyBorder="1" applyAlignment="1" applyProtection="1">
      <alignment horizontal="center" shrinkToFit="1"/>
      <protection locked="0"/>
    </xf>
    <xf numFmtId="0" fontId="8" fillId="0" borderId="2" xfId="0" applyFont="1" applyFill="1" applyBorder="1" applyAlignment="1" applyProtection="1">
      <alignment vertical="center"/>
      <protection locked="0"/>
    </xf>
    <xf numFmtId="0" fontId="9" fillId="0" borderId="15" xfId="0" applyFont="1" applyFill="1" applyBorder="1" applyAlignment="1" applyProtection="1">
      <alignment vertical="center" shrinkToFit="1"/>
      <protection locked="0"/>
    </xf>
    <xf numFmtId="0" fontId="8" fillId="0" borderId="6" xfId="0" applyFont="1" applyFill="1" applyBorder="1" applyProtection="1">
      <protection locked="0"/>
    </xf>
    <xf numFmtId="0" fontId="8" fillId="0" borderId="4" xfId="0" applyFont="1" applyFill="1" applyBorder="1" applyAlignment="1" applyProtection="1">
      <alignment vertical="center"/>
      <protection locked="0"/>
    </xf>
    <xf numFmtId="0" fontId="9" fillId="0" borderId="14" xfId="0" applyFont="1" applyFill="1" applyBorder="1" applyAlignment="1" applyProtection="1">
      <alignment horizontal="center" shrinkToFit="1"/>
      <protection locked="0"/>
    </xf>
    <xf numFmtId="0" fontId="9" fillId="0" borderId="7" xfId="0" applyFont="1" applyFill="1" applyBorder="1" applyAlignment="1" applyProtection="1">
      <alignment horizontal="center" shrinkToFit="1"/>
      <protection locked="0"/>
    </xf>
    <xf numFmtId="0" fontId="8"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8" fillId="0" borderId="9" xfId="0" applyFont="1" applyFill="1" applyBorder="1" applyProtection="1">
      <protection locked="0"/>
    </xf>
    <xf numFmtId="0" fontId="8" fillId="0" borderId="10" xfId="0" applyFont="1" applyFill="1" applyBorder="1" applyProtection="1">
      <protection locked="0"/>
    </xf>
    <xf numFmtId="0" fontId="8" fillId="0" borderId="28" xfId="0" applyFont="1" applyFill="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8" fillId="0" borderId="10" xfId="0" applyFont="1" applyFill="1" applyBorder="1" applyAlignment="1" applyProtection="1">
      <alignment vertical="center"/>
      <protection locked="0"/>
    </xf>
    <xf numFmtId="0" fontId="9" fillId="0" borderId="11" xfId="0" applyFont="1" applyFill="1" applyBorder="1" applyProtection="1">
      <protection locked="0"/>
    </xf>
    <xf numFmtId="0" fontId="8" fillId="0" borderId="11" xfId="0" applyFont="1" applyFill="1" applyBorder="1" applyProtection="1">
      <protection locked="0"/>
    </xf>
    <xf numFmtId="0" fontId="8" fillId="2" borderId="9"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6" fillId="0" borderId="0" xfId="0" applyFont="1" applyFill="1" applyProtection="1">
      <protection locked="0"/>
    </xf>
    <xf numFmtId="0" fontId="13" fillId="0" borderId="1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6" fillId="0" borderId="0" xfId="0" applyFont="1" applyFill="1" applyBorder="1" applyProtection="1">
      <protection locked="0"/>
    </xf>
    <xf numFmtId="0" fontId="6" fillId="0" borderId="4" xfId="0" applyFont="1" applyFill="1" applyBorder="1" applyProtection="1">
      <protection locked="0"/>
    </xf>
    <xf numFmtId="0" fontId="9" fillId="0" borderId="41" xfId="0" applyFont="1" applyFill="1" applyBorder="1" applyAlignment="1" applyProtection="1">
      <alignment vertical="center"/>
      <protection locked="0"/>
    </xf>
    <xf numFmtId="0" fontId="9" fillId="0" borderId="29" xfId="0" applyFont="1" applyFill="1" applyBorder="1" applyAlignment="1" applyProtection="1">
      <alignment horizontal="center"/>
      <protection locked="0"/>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178" fontId="9" fillId="2" borderId="49" xfId="0" applyNumberFormat="1" applyFont="1" applyFill="1" applyBorder="1" applyAlignment="1" applyProtection="1">
      <alignment horizontal="center" vertical="top"/>
      <protection locked="0"/>
    </xf>
    <xf numFmtId="0" fontId="9" fillId="0" borderId="42" xfId="0" applyFont="1" applyFill="1" applyBorder="1" applyAlignment="1" applyProtection="1">
      <alignment horizontal="center" vertical="center"/>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178" fontId="14" fillId="2" borderId="32"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Protection="1">
      <protection locked="0"/>
    </xf>
    <xf numFmtId="178" fontId="9" fillId="0" borderId="56" xfId="0" applyNumberFormat="1" applyFont="1" applyFill="1" applyBorder="1" applyAlignment="1" applyProtection="1">
      <alignment horizontal="center" vertical="top"/>
      <protection locked="0"/>
    </xf>
    <xf numFmtId="178" fontId="9" fillId="0" borderId="57" xfId="0" applyNumberFormat="1" applyFont="1" applyFill="1" applyBorder="1" applyAlignment="1" applyProtection="1">
      <alignment horizontal="center" vertical="top"/>
      <protection locked="0"/>
    </xf>
    <xf numFmtId="178" fontId="9" fillId="0" borderId="6" xfId="0" applyNumberFormat="1" applyFont="1" applyFill="1" applyBorder="1" applyAlignment="1" applyProtection="1">
      <alignment horizontal="center" vertical="top"/>
      <protection locked="0"/>
    </xf>
    <xf numFmtId="178" fontId="9" fillId="0" borderId="14" xfId="0" applyNumberFormat="1" applyFont="1" applyFill="1" applyBorder="1" applyAlignment="1" applyProtection="1">
      <alignment horizontal="center" vertical="top"/>
      <protection locked="0"/>
    </xf>
    <xf numFmtId="178" fontId="9" fillId="0" borderId="10" xfId="0" applyNumberFormat="1" applyFont="1" applyFill="1" applyBorder="1" applyAlignment="1" applyProtection="1">
      <alignment horizontal="center" vertical="top"/>
      <protection locked="0"/>
    </xf>
    <xf numFmtId="178" fontId="9" fillId="0" borderId="11" xfId="0" applyNumberFormat="1" applyFont="1" applyFill="1" applyBorder="1" applyAlignment="1" applyProtection="1">
      <alignment horizontal="center" vertical="top"/>
      <protection locked="0"/>
    </xf>
    <xf numFmtId="0" fontId="9" fillId="0" borderId="44"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0" fontId="9" fillId="0" borderId="53" xfId="0" applyFont="1" applyFill="1" applyBorder="1" applyAlignment="1" applyProtection="1">
      <alignment horizontal="left" vertical="top"/>
      <protection locked="0"/>
    </xf>
    <xf numFmtId="0" fontId="9" fillId="0" borderId="37" xfId="0" applyFont="1" applyFill="1" applyBorder="1" applyAlignment="1" applyProtection="1">
      <alignment horizontal="left" vertical="top"/>
      <protection locked="0"/>
    </xf>
    <xf numFmtId="0" fontId="9" fillId="0" borderId="38" xfId="0" applyFont="1" applyFill="1" applyBorder="1" applyAlignment="1" applyProtection="1">
      <alignment horizontal="left" vertical="top"/>
      <protection locked="0"/>
    </xf>
    <xf numFmtId="0" fontId="9" fillId="0" borderId="58" xfId="0" applyFont="1" applyFill="1" applyBorder="1" applyAlignment="1" applyProtection="1">
      <alignment vertical="center"/>
      <protection locked="0"/>
    </xf>
    <xf numFmtId="178" fontId="9" fillId="2" borderId="54" xfId="0" applyNumberFormat="1" applyFont="1" applyFill="1" applyBorder="1" applyAlignment="1" applyProtection="1">
      <alignment horizontal="center" vertical="top"/>
      <protection locked="0"/>
    </xf>
    <xf numFmtId="178" fontId="9" fillId="2" borderId="55" xfId="0" applyNumberFormat="1" applyFont="1" applyFill="1" applyBorder="1" applyAlignment="1" applyProtection="1">
      <alignment horizontal="center" vertical="top"/>
      <protection locked="0"/>
    </xf>
    <xf numFmtId="0" fontId="9" fillId="0" borderId="7" xfId="0" applyFont="1" applyFill="1" applyBorder="1" applyAlignment="1" applyProtection="1">
      <alignment shrinkToFit="1"/>
      <protection locked="0"/>
    </xf>
    <xf numFmtId="0" fontId="9" fillId="0" borderId="5" xfId="0" applyFont="1" applyFill="1" applyBorder="1" applyAlignment="1" applyProtection="1">
      <alignment shrinkToFit="1"/>
      <protection locked="0"/>
    </xf>
    <xf numFmtId="0" fontId="9" fillId="0" borderId="2" xfId="0" applyFont="1" applyFill="1" applyBorder="1" applyAlignment="1" applyProtection="1">
      <alignment vertical="top"/>
      <protection locked="0"/>
    </xf>
    <xf numFmtId="0" fontId="9" fillId="0" borderId="12" xfId="0" applyFont="1" applyFill="1" applyBorder="1" applyAlignment="1" applyProtection="1">
      <alignment vertical="center" wrapText="1"/>
      <protection locked="0"/>
    </xf>
    <xf numFmtId="0" fontId="9" fillId="0" borderId="26"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41" xfId="0" applyFont="1" applyFill="1" applyBorder="1" applyAlignment="1" applyProtection="1">
      <alignment vertical="center" wrapText="1"/>
      <protection locked="0"/>
    </xf>
    <xf numFmtId="0" fontId="9" fillId="0" borderId="53"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42" xfId="0" applyFont="1" applyFill="1" applyBorder="1" applyAlignment="1" applyProtection="1">
      <alignment vertical="center"/>
      <protection locked="0"/>
    </xf>
    <xf numFmtId="0" fontId="9" fillId="0" borderId="0" xfId="0" applyFont="1" applyFill="1" applyProtection="1">
      <protection locked="0"/>
    </xf>
    <xf numFmtId="0" fontId="0" fillId="0" borderId="0" xfId="0" applyAlignment="1" applyProtection="1">
      <alignment vertical="center"/>
      <protection locked="0"/>
    </xf>
    <xf numFmtId="0" fontId="0" fillId="0" borderId="0" xfId="0" applyProtection="1"/>
    <xf numFmtId="0" fontId="20" fillId="0" borderId="63" xfId="0" applyFont="1" applyFill="1" applyBorder="1" applyProtection="1"/>
    <xf numFmtId="0" fontId="21" fillId="0" borderId="0" xfId="0" applyFont="1" applyBorder="1" applyProtection="1"/>
    <xf numFmtId="0" fontId="6" fillId="4" borderId="0" xfId="0" applyFont="1" applyFill="1" applyProtection="1"/>
    <xf numFmtId="0" fontId="21" fillId="4" borderId="0" xfId="0" applyFont="1" applyFill="1" applyProtection="1"/>
    <xf numFmtId="0" fontId="22" fillId="4" borderId="0" xfId="0" applyFont="1" applyFill="1" applyProtection="1"/>
    <xf numFmtId="0" fontId="20" fillId="4" borderId="0" xfId="0" applyFont="1" applyFill="1" applyProtection="1"/>
    <xf numFmtId="0" fontId="6" fillId="4" borderId="0" xfId="0" applyFont="1" applyFill="1" applyAlignment="1" applyProtection="1">
      <alignment horizontal="left" vertical="center"/>
    </xf>
    <xf numFmtId="0" fontId="20" fillId="0" borderId="63" xfId="0" applyFont="1" applyFill="1" applyBorder="1" applyAlignment="1" applyProtection="1">
      <alignment horizontal="right"/>
    </xf>
    <xf numFmtId="0" fontId="6" fillId="0" borderId="64" xfId="0" applyFont="1" applyBorder="1" applyProtection="1"/>
    <xf numFmtId="0" fontId="21" fillId="0" borderId="64" xfId="0" applyFont="1" applyBorder="1" applyProtection="1"/>
    <xf numFmtId="0" fontId="6" fillId="0" borderId="0" xfId="0" applyFont="1" applyProtection="1"/>
    <xf numFmtId="0" fontId="21" fillId="0" borderId="0" xfId="0" applyFont="1" applyProtection="1"/>
    <xf numFmtId="0" fontId="6" fillId="0" borderId="65" xfId="0" applyFont="1" applyFill="1" applyBorder="1" applyProtection="1"/>
    <xf numFmtId="0" fontId="6" fillId="0" borderId="0" xfId="0" applyFont="1" applyFill="1" applyAlignment="1" applyProtection="1">
      <alignment horizontal="left" vertical="center"/>
    </xf>
    <xf numFmtId="0" fontId="21" fillId="0" borderId="0" xfId="0" applyFont="1" applyFill="1" applyProtection="1"/>
    <xf numFmtId="0" fontId="6" fillId="0" borderId="0" xfId="0" applyFont="1" applyFill="1" applyAlignment="1" applyProtection="1">
      <alignment horizontal="right"/>
    </xf>
    <xf numFmtId="0" fontId="19" fillId="0" borderId="0"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3" xfId="0" applyFont="1" applyBorder="1" applyProtection="1"/>
    <xf numFmtId="0" fontId="6" fillId="0" borderId="46" xfId="0" applyFont="1" applyFill="1" applyBorder="1" applyProtection="1"/>
    <xf numFmtId="0" fontId="8" fillId="0" borderId="0" xfId="0" applyFont="1" applyFill="1" applyAlignment="1" applyProtection="1">
      <alignment horizontal="left" vertical="top"/>
    </xf>
    <xf numFmtId="0" fontId="6" fillId="0" borderId="21" xfId="0" applyFont="1" applyFill="1" applyBorder="1" applyProtection="1"/>
    <xf numFmtId="0" fontId="10" fillId="0" borderId="46" xfId="0" applyFont="1" applyFill="1" applyBorder="1" applyProtection="1"/>
    <xf numFmtId="0" fontId="6" fillId="3" borderId="0" xfId="0" applyFont="1" applyFill="1" applyAlignment="1" applyProtection="1">
      <alignment horizontal="left" vertical="center"/>
    </xf>
    <xf numFmtId="2" fontId="21" fillId="3" borderId="0" xfId="0" applyNumberFormat="1" applyFont="1" applyFill="1" applyProtection="1"/>
    <xf numFmtId="0" fontId="6" fillId="3" borderId="0" xfId="0" applyFont="1" applyFill="1" applyAlignment="1" applyProtection="1">
      <alignment horizontal="left"/>
    </xf>
    <xf numFmtId="0" fontId="10" fillId="0" borderId="40" xfId="0" applyFont="1" applyBorder="1" applyProtection="1"/>
    <xf numFmtId="0" fontId="6" fillId="0" borderId="33" xfId="0" applyFont="1" applyFill="1" applyBorder="1" applyProtection="1"/>
    <xf numFmtId="0" fontId="6" fillId="0" borderId="40" xfId="0" applyFont="1" applyFill="1" applyBorder="1" applyProtection="1"/>
    <xf numFmtId="0" fontId="6" fillId="0" borderId="2" xfId="0" applyFont="1" applyFill="1" applyBorder="1" applyProtection="1"/>
    <xf numFmtId="0" fontId="6" fillId="0" borderId="3" xfId="0" applyFont="1" applyFill="1" applyBorder="1" applyProtection="1"/>
    <xf numFmtId="0" fontId="23" fillId="0" borderId="0" xfId="0" applyFont="1" applyProtection="1"/>
    <xf numFmtId="0" fontId="6" fillId="0" borderId="4" xfId="0" applyFont="1" applyFill="1" applyBorder="1" applyProtection="1"/>
    <xf numFmtId="0" fontId="6" fillId="0" borderId="5" xfId="0" applyFont="1" applyFill="1" applyBorder="1" applyProtection="1"/>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6" fillId="0" borderId="6" xfId="0" applyFont="1" applyFill="1" applyBorder="1" applyProtection="1"/>
    <xf numFmtId="0" fontId="6" fillId="0" borderId="7" xfId="0" applyFont="1" applyFill="1" applyBorder="1" applyProtection="1"/>
    <xf numFmtId="0" fontId="6" fillId="3" borderId="0" xfId="0" applyFont="1" applyFill="1" applyAlignment="1" applyProtection="1">
      <alignment vertical="center"/>
    </xf>
    <xf numFmtId="0" fontId="9" fillId="0" borderId="40" xfId="0" applyFont="1" applyFill="1" applyBorder="1" applyProtection="1"/>
    <xf numFmtId="0" fontId="14" fillId="0" borderId="0" xfId="0" applyFont="1" applyFill="1" applyBorder="1" applyProtection="1"/>
    <xf numFmtId="0" fontId="23" fillId="0" borderId="0" xfId="0" applyFont="1" applyFill="1" applyProtection="1"/>
    <xf numFmtId="0" fontId="20" fillId="0" borderId="0" xfId="0" applyFont="1" applyFill="1" applyProtection="1"/>
    <xf numFmtId="0" fontId="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24" fillId="0" borderId="1" xfId="0" applyFont="1" applyFill="1" applyBorder="1" applyAlignment="1" applyProtection="1">
      <alignment horizontal="right"/>
    </xf>
    <xf numFmtId="0" fontId="6" fillId="0" borderId="0" xfId="0" applyFont="1" applyFill="1" applyAlignment="1" applyProtection="1">
      <alignment horizontal="left"/>
    </xf>
    <xf numFmtId="0" fontId="23" fillId="0" borderId="1" xfId="0" applyFont="1" applyFill="1" applyBorder="1" applyProtection="1"/>
    <xf numFmtId="0" fontId="14" fillId="0" borderId="0" xfId="0" applyFont="1" applyFill="1" applyProtection="1"/>
    <xf numFmtId="0" fontId="6" fillId="0" borderId="9" xfId="0" applyFont="1" applyFill="1" applyBorder="1" applyProtection="1"/>
    <xf numFmtId="0" fontId="6" fillId="0" borderId="10" xfId="0" applyFont="1" applyFill="1" applyBorder="1" applyAlignment="1" applyProtection="1">
      <alignment horizontal="center"/>
    </xf>
    <xf numFmtId="179" fontId="9" fillId="0" borderId="0" xfId="0" applyNumberFormat="1" applyFont="1" applyFill="1" applyBorder="1" applyAlignment="1" applyProtection="1">
      <alignment horizontal="left" vertical="top"/>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9" fontId="9" fillId="0" borderId="0" xfId="0" applyNumberFormat="1" applyFont="1" applyFill="1" applyBorder="1" applyAlignment="1" applyProtection="1">
      <alignment horizontal="right" vertical="center"/>
    </xf>
    <xf numFmtId="0" fontId="6" fillId="0" borderId="66" xfId="0" applyFont="1" applyFill="1" applyBorder="1" applyProtection="1"/>
    <xf numFmtId="0" fontId="21" fillId="0" borderId="55" xfId="0" applyFont="1" applyFill="1" applyBorder="1" applyAlignment="1" applyProtection="1">
      <alignment horizontal="left" vertical="center"/>
    </xf>
    <xf numFmtId="2" fontId="6" fillId="0" borderId="0" xfId="0" applyNumberFormat="1" applyFont="1" applyFill="1" applyProtection="1"/>
    <xf numFmtId="0" fontId="6" fillId="0" borderId="43" xfId="0" applyFont="1" applyFill="1" applyBorder="1" applyAlignment="1" applyProtection="1">
      <alignment horizontal="center"/>
    </xf>
    <xf numFmtId="0" fontId="10" fillId="0" borderId="36" xfId="0" applyFont="1" applyFill="1" applyBorder="1" applyAlignment="1" applyProtection="1">
      <alignment horizontal="left" vertical="center"/>
    </xf>
    <xf numFmtId="0" fontId="6" fillId="0" borderId="42" xfId="0" applyFont="1" applyFill="1" applyBorder="1" applyAlignment="1" applyProtection="1">
      <alignment horizontal="center"/>
    </xf>
    <xf numFmtId="0" fontId="10" fillId="0" borderId="41" xfId="0" applyFont="1" applyFill="1" applyBorder="1" applyAlignment="1" applyProtection="1">
      <alignment horizontal="left" vertical="center"/>
    </xf>
    <xf numFmtId="0" fontId="6" fillId="0" borderId="67" xfId="0" applyFont="1" applyFill="1" applyBorder="1" applyProtection="1"/>
    <xf numFmtId="0" fontId="10" fillId="0" borderId="26" xfId="0" applyFont="1" applyFill="1" applyBorder="1" applyAlignment="1" applyProtection="1">
      <alignment horizontal="left" vertical="center"/>
    </xf>
    <xf numFmtId="0" fontId="6" fillId="0" borderId="36" xfId="0" applyFont="1" applyFill="1" applyBorder="1" applyAlignment="1" applyProtection="1">
      <alignment horizontal="left"/>
    </xf>
    <xf numFmtId="0" fontId="6" fillId="0" borderId="68" xfId="0" applyFont="1" applyFill="1" applyBorder="1" applyAlignment="1" applyProtection="1">
      <alignment horizontal="center"/>
    </xf>
    <xf numFmtId="0" fontId="10" fillId="0" borderId="69" xfId="0" applyFont="1" applyFill="1" applyBorder="1" applyAlignment="1" applyProtection="1">
      <alignment horizontal="left" vertical="center"/>
    </xf>
    <xf numFmtId="0" fontId="6" fillId="0" borderId="47" xfId="0" applyFont="1" applyFill="1" applyBorder="1" applyProtection="1"/>
    <xf numFmtId="0" fontId="10" fillId="0" borderId="49" xfId="0" applyFont="1" applyFill="1" applyBorder="1" applyAlignment="1" applyProtection="1">
      <alignment horizontal="left" vertical="center"/>
    </xf>
    <xf numFmtId="0" fontId="21" fillId="0" borderId="0" xfId="0" applyFont="1" applyFill="1" applyAlignment="1" applyProtection="1">
      <alignment horizontal="left"/>
    </xf>
    <xf numFmtId="0" fontId="22" fillId="0" borderId="0" xfId="0" applyFont="1" applyFill="1" applyProtection="1"/>
    <xf numFmtId="0" fontId="24" fillId="0" borderId="0" xfId="0" applyFont="1" applyFill="1" applyBorder="1" applyAlignment="1" applyProtection="1">
      <alignment horizontal="right"/>
    </xf>
    <xf numFmtId="0" fontId="10" fillId="0" borderId="0" xfId="0" applyFont="1" applyFill="1" applyBorder="1" applyProtection="1"/>
    <xf numFmtId="0" fontId="10" fillId="0" borderId="40" xfId="0" applyFont="1" applyFill="1" applyBorder="1" applyProtection="1"/>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vertical="center"/>
    </xf>
    <xf numFmtId="0" fontId="6" fillId="0" borderId="21" xfId="0" applyFont="1" applyBorder="1" applyProtection="1"/>
    <xf numFmtId="0" fontId="10" fillId="0" borderId="0" xfId="0" applyFont="1" applyProtection="1"/>
    <xf numFmtId="0" fontId="6" fillId="0" borderId="0" xfId="0" applyFont="1" applyBorder="1" applyProtection="1"/>
    <xf numFmtId="0" fontId="25" fillId="0" borderId="0" xfId="0" applyFont="1" applyAlignment="1" applyProtection="1">
      <alignment vertical="center"/>
    </xf>
    <xf numFmtId="0" fontId="0" fillId="0" borderId="0" xfId="0" applyBorder="1" applyAlignment="1" applyProtection="1">
      <alignment vertical="center"/>
    </xf>
    <xf numFmtId="0" fontId="25" fillId="0" borderId="0" xfId="0" applyFont="1" applyBorder="1" applyAlignment="1" applyProtection="1">
      <alignment vertical="center"/>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cellXfs>
  <cellStyles count="10">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29</xdr:row>
          <xdr:rowOff>0</xdr:rowOff>
        </xdr:from>
        <xdr:to>
          <xdr:col>11</xdr:col>
          <xdr:colOff>487680</xdr:colOff>
          <xdr:row>29</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29</xdr:row>
          <xdr:rowOff>0</xdr:rowOff>
        </xdr:from>
        <xdr:to>
          <xdr:col>3</xdr:col>
          <xdr:colOff>1021080</xdr:colOff>
          <xdr:row>29</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0</xdr:rowOff>
        </xdr:from>
        <xdr:to>
          <xdr:col>4</xdr:col>
          <xdr:colOff>0</xdr:colOff>
          <xdr:row>31</xdr:row>
          <xdr:rowOff>22860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29</xdr:row>
          <xdr:rowOff>0</xdr:rowOff>
        </xdr:from>
        <xdr:to>
          <xdr:col>4</xdr:col>
          <xdr:colOff>1104900</xdr:colOff>
          <xdr:row>31</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0</xdr:rowOff>
        </xdr:from>
        <xdr:to>
          <xdr:col>16</xdr:col>
          <xdr:colOff>152400</xdr:colOff>
          <xdr:row>31</xdr:row>
          <xdr:rowOff>76200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99060</xdr:colOff>
          <xdr:row>31</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29</xdr:row>
          <xdr:rowOff>0</xdr:rowOff>
        </xdr:from>
        <xdr:to>
          <xdr:col>6</xdr:col>
          <xdr:colOff>137160</xdr:colOff>
          <xdr:row>31</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9</xdr:col>
          <xdr:colOff>68580</xdr:colOff>
          <xdr:row>31</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0</xdr:rowOff>
        </xdr:from>
        <xdr:to>
          <xdr:col>11</xdr:col>
          <xdr:colOff>213360</xdr:colOff>
          <xdr:row>31</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29</xdr:row>
          <xdr:rowOff>0</xdr:rowOff>
        </xdr:from>
        <xdr:to>
          <xdr:col>13</xdr:col>
          <xdr:colOff>60960</xdr:colOff>
          <xdr:row>31</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822960</xdr:colOff>
          <xdr:row>31</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32"/>
  <sheetViews>
    <sheetView showGridLines="0" tabSelected="1" view="pageBreakPreview" zoomScaleNormal="115" zoomScaleSheetLayoutView="100" workbookViewId="0">
      <selection activeCell="F3" sqref="F3:Q3"/>
    </sheetView>
  </sheetViews>
  <sheetFormatPr defaultColWidth="8.09765625" defaultRowHeight="15"/>
  <cols>
    <col min="1" max="2" width="0.59765625" style="137" customWidth="1"/>
    <col min="3" max="3" width="6.59765625" style="137" customWidth="1"/>
    <col min="4" max="4" width="14.59765625" style="137" customWidth="1"/>
    <col min="5" max="5" width="18" style="137" customWidth="1"/>
    <col min="6" max="6" width="2.19921875" style="137" customWidth="1"/>
    <col min="7" max="7" width="4.19921875" style="137" customWidth="1"/>
    <col min="8" max="8" width="2.19921875" style="137" customWidth="1"/>
    <col min="9" max="9" width="4.19921875" style="137" customWidth="1"/>
    <col min="10" max="10" width="2.19921875" style="137" customWidth="1"/>
    <col min="11" max="11" width="6.69921875" style="137" customWidth="1"/>
    <col min="12" max="12" width="10.09765625" style="137" customWidth="1"/>
    <col min="13" max="13" width="2.19921875" style="137" customWidth="1"/>
    <col min="14" max="14" width="4.09765625" style="137" customWidth="1"/>
    <col min="15" max="15" width="2.19921875" style="137" customWidth="1"/>
    <col min="16" max="16" width="4.09765625" style="137" customWidth="1"/>
    <col min="17" max="17" width="2.19921875" style="137" customWidth="1"/>
    <col min="18" max="18" width="1.19921875" style="137" customWidth="1"/>
    <col min="19" max="19" width="0.19921875" style="19" customWidth="1"/>
    <col min="20" max="21" width="8.09765625" style="19" hidden="1" customWidth="1"/>
    <col min="22" max="243" width="8.09765625" style="19"/>
    <col min="244" max="245" width="1" style="19" customWidth="1"/>
    <col min="246" max="246" width="6.59765625" style="19" customWidth="1"/>
    <col min="247" max="247" width="14.59765625" style="19" customWidth="1"/>
    <col min="248" max="248" width="17" style="19" customWidth="1"/>
    <col min="249" max="249" width="2.19921875" style="19" customWidth="1"/>
    <col min="250" max="250" width="4.19921875" style="19" customWidth="1"/>
    <col min="251" max="251" width="2.19921875" style="19" customWidth="1"/>
    <col min="252" max="252" width="4.19921875" style="19" customWidth="1"/>
    <col min="253" max="253" width="2.19921875" style="19" customWidth="1"/>
    <col min="254" max="254" width="6.69921875" style="19" customWidth="1"/>
    <col min="255" max="255" width="10.09765625" style="19" customWidth="1"/>
    <col min="256" max="256" width="2.19921875" style="19" customWidth="1"/>
    <col min="257" max="257" width="4.09765625" style="19" customWidth="1"/>
    <col min="258" max="258" width="2.19921875" style="19" customWidth="1"/>
    <col min="259" max="259" width="4.09765625" style="19" customWidth="1"/>
    <col min="260" max="260" width="2.19921875" style="19" customWidth="1"/>
    <col min="261" max="262" width="2.09765625" style="19" customWidth="1"/>
    <col min="263" max="273" width="0" style="19" hidden="1" customWidth="1"/>
    <col min="274" max="499" width="8.09765625" style="19"/>
    <col min="500" max="501" width="1" style="19" customWidth="1"/>
    <col min="502" max="502" width="6.59765625" style="19" customWidth="1"/>
    <col min="503" max="503" width="14.59765625" style="19" customWidth="1"/>
    <col min="504" max="504" width="17" style="19" customWidth="1"/>
    <col min="505" max="505" width="2.19921875" style="19" customWidth="1"/>
    <col min="506" max="506" width="4.19921875" style="19" customWidth="1"/>
    <col min="507" max="507" width="2.19921875" style="19" customWidth="1"/>
    <col min="508" max="508" width="4.19921875" style="19" customWidth="1"/>
    <col min="509" max="509" width="2.19921875" style="19" customWidth="1"/>
    <col min="510" max="510" width="6.69921875" style="19" customWidth="1"/>
    <col min="511" max="511" width="10.09765625" style="19" customWidth="1"/>
    <col min="512" max="512" width="2.19921875" style="19" customWidth="1"/>
    <col min="513" max="513" width="4.09765625" style="19" customWidth="1"/>
    <col min="514" max="514" width="2.19921875" style="19" customWidth="1"/>
    <col min="515" max="515" width="4.09765625" style="19" customWidth="1"/>
    <col min="516" max="516" width="2.19921875" style="19" customWidth="1"/>
    <col min="517" max="518" width="2.09765625" style="19" customWidth="1"/>
    <col min="519" max="529" width="0" style="19" hidden="1" customWidth="1"/>
    <col min="530" max="755" width="8.09765625" style="19"/>
    <col min="756" max="757" width="1" style="19" customWidth="1"/>
    <col min="758" max="758" width="6.59765625" style="19" customWidth="1"/>
    <col min="759" max="759" width="14.59765625" style="19" customWidth="1"/>
    <col min="760" max="760" width="17" style="19" customWidth="1"/>
    <col min="761" max="761" width="2.19921875" style="19" customWidth="1"/>
    <col min="762" max="762" width="4.19921875" style="19" customWidth="1"/>
    <col min="763" max="763" width="2.19921875" style="19" customWidth="1"/>
    <col min="764" max="764" width="4.19921875" style="19" customWidth="1"/>
    <col min="765" max="765" width="2.19921875" style="19" customWidth="1"/>
    <col min="766" max="766" width="6.69921875" style="19" customWidth="1"/>
    <col min="767" max="767" width="10.09765625" style="19" customWidth="1"/>
    <col min="768" max="768" width="2.19921875" style="19" customWidth="1"/>
    <col min="769" max="769" width="4.09765625" style="19" customWidth="1"/>
    <col min="770" max="770" width="2.19921875" style="19" customWidth="1"/>
    <col min="771" max="771" width="4.09765625" style="19" customWidth="1"/>
    <col min="772" max="772" width="2.19921875" style="19" customWidth="1"/>
    <col min="773" max="774" width="2.09765625" style="19" customWidth="1"/>
    <col min="775" max="785" width="0" style="19" hidden="1" customWidth="1"/>
    <col min="786" max="1011" width="8.09765625" style="19"/>
    <col min="1012" max="1013" width="1" style="19" customWidth="1"/>
    <col min="1014" max="1014" width="6.59765625" style="19" customWidth="1"/>
    <col min="1015" max="1015" width="14.59765625" style="19" customWidth="1"/>
    <col min="1016" max="1016" width="17" style="19" customWidth="1"/>
    <col min="1017" max="1017" width="2.19921875" style="19" customWidth="1"/>
    <col min="1018" max="1018" width="4.19921875" style="19" customWidth="1"/>
    <col min="1019" max="1019" width="2.19921875" style="19" customWidth="1"/>
    <col min="1020" max="1020" width="4.19921875" style="19" customWidth="1"/>
    <col min="1021" max="1021" width="2.19921875" style="19" customWidth="1"/>
    <col min="1022" max="1022" width="6.69921875" style="19" customWidth="1"/>
    <col min="1023" max="1023" width="10.09765625" style="19" customWidth="1"/>
    <col min="1024" max="1024" width="2.19921875" style="19" customWidth="1"/>
    <col min="1025" max="1025" width="4.09765625" style="19" customWidth="1"/>
    <col min="1026" max="1026" width="2.19921875" style="19" customWidth="1"/>
    <col min="1027" max="1027" width="4.09765625" style="19" customWidth="1"/>
    <col min="1028" max="1028" width="2.19921875" style="19" customWidth="1"/>
    <col min="1029" max="1030" width="2.09765625" style="19" customWidth="1"/>
    <col min="1031" max="1041" width="0" style="19" hidden="1" customWidth="1"/>
    <col min="1042" max="1267" width="8.09765625" style="19"/>
    <col min="1268" max="1269" width="1" style="19" customWidth="1"/>
    <col min="1270" max="1270" width="6.59765625" style="19" customWidth="1"/>
    <col min="1271" max="1271" width="14.59765625" style="19" customWidth="1"/>
    <col min="1272" max="1272" width="17" style="19" customWidth="1"/>
    <col min="1273" max="1273" width="2.19921875" style="19" customWidth="1"/>
    <col min="1274" max="1274" width="4.19921875" style="19" customWidth="1"/>
    <col min="1275" max="1275" width="2.19921875" style="19" customWidth="1"/>
    <col min="1276" max="1276" width="4.19921875" style="19" customWidth="1"/>
    <col min="1277" max="1277" width="2.19921875" style="19" customWidth="1"/>
    <col min="1278" max="1278" width="6.69921875" style="19" customWidth="1"/>
    <col min="1279" max="1279" width="10.09765625" style="19" customWidth="1"/>
    <col min="1280" max="1280" width="2.19921875" style="19" customWidth="1"/>
    <col min="1281" max="1281" width="4.09765625" style="19" customWidth="1"/>
    <col min="1282" max="1282" width="2.19921875" style="19" customWidth="1"/>
    <col min="1283" max="1283" width="4.09765625" style="19" customWidth="1"/>
    <col min="1284" max="1284" width="2.19921875" style="19" customWidth="1"/>
    <col min="1285" max="1286" width="2.09765625" style="19" customWidth="1"/>
    <col min="1287" max="1297" width="0" style="19" hidden="1" customWidth="1"/>
    <col min="1298" max="1523" width="8.09765625" style="19"/>
    <col min="1524" max="1525" width="1" style="19" customWidth="1"/>
    <col min="1526" max="1526" width="6.59765625" style="19" customWidth="1"/>
    <col min="1527" max="1527" width="14.59765625" style="19" customWidth="1"/>
    <col min="1528" max="1528" width="17" style="19" customWidth="1"/>
    <col min="1529" max="1529" width="2.19921875" style="19" customWidth="1"/>
    <col min="1530" max="1530" width="4.19921875" style="19" customWidth="1"/>
    <col min="1531" max="1531" width="2.19921875" style="19" customWidth="1"/>
    <col min="1532" max="1532" width="4.19921875" style="19" customWidth="1"/>
    <col min="1533" max="1533" width="2.19921875" style="19" customWidth="1"/>
    <col min="1534" max="1534" width="6.69921875" style="19" customWidth="1"/>
    <col min="1535" max="1535" width="10.09765625" style="19" customWidth="1"/>
    <col min="1536" max="1536" width="2.19921875" style="19" customWidth="1"/>
    <col min="1537" max="1537" width="4.09765625" style="19" customWidth="1"/>
    <col min="1538" max="1538" width="2.19921875" style="19" customWidth="1"/>
    <col min="1539" max="1539" width="4.09765625" style="19" customWidth="1"/>
    <col min="1540" max="1540" width="2.19921875" style="19" customWidth="1"/>
    <col min="1541" max="1542" width="2.09765625" style="19" customWidth="1"/>
    <col min="1543" max="1553" width="0" style="19" hidden="1" customWidth="1"/>
    <col min="1554" max="1779" width="8.09765625" style="19"/>
    <col min="1780" max="1781" width="1" style="19" customWidth="1"/>
    <col min="1782" max="1782" width="6.59765625" style="19" customWidth="1"/>
    <col min="1783" max="1783" width="14.59765625" style="19" customWidth="1"/>
    <col min="1784" max="1784" width="17" style="19" customWidth="1"/>
    <col min="1785" max="1785" width="2.19921875" style="19" customWidth="1"/>
    <col min="1786" max="1786" width="4.19921875" style="19" customWidth="1"/>
    <col min="1787" max="1787" width="2.19921875" style="19" customWidth="1"/>
    <col min="1788" max="1788" width="4.19921875" style="19" customWidth="1"/>
    <col min="1789" max="1789" width="2.19921875" style="19" customWidth="1"/>
    <col min="1790" max="1790" width="6.69921875" style="19" customWidth="1"/>
    <col min="1791" max="1791" width="10.09765625" style="19" customWidth="1"/>
    <col min="1792" max="1792" width="2.19921875" style="19" customWidth="1"/>
    <col min="1793" max="1793" width="4.09765625" style="19" customWidth="1"/>
    <col min="1794" max="1794" width="2.19921875" style="19" customWidth="1"/>
    <col min="1795" max="1795" width="4.09765625" style="19" customWidth="1"/>
    <col min="1796" max="1796" width="2.19921875" style="19" customWidth="1"/>
    <col min="1797" max="1798" width="2.09765625" style="19" customWidth="1"/>
    <col min="1799" max="1809" width="0" style="19" hidden="1" customWidth="1"/>
    <col min="1810" max="2035" width="8.09765625" style="19"/>
    <col min="2036" max="2037" width="1" style="19" customWidth="1"/>
    <col min="2038" max="2038" width="6.59765625" style="19" customWidth="1"/>
    <col min="2039" max="2039" width="14.59765625" style="19" customWidth="1"/>
    <col min="2040" max="2040" width="17" style="19" customWidth="1"/>
    <col min="2041" max="2041" width="2.19921875" style="19" customWidth="1"/>
    <col min="2042" max="2042" width="4.19921875" style="19" customWidth="1"/>
    <col min="2043" max="2043" width="2.19921875" style="19" customWidth="1"/>
    <col min="2044" max="2044" width="4.19921875" style="19" customWidth="1"/>
    <col min="2045" max="2045" width="2.19921875" style="19" customWidth="1"/>
    <col min="2046" max="2046" width="6.69921875" style="19" customWidth="1"/>
    <col min="2047" max="2047" width="10.09765625" style="19" customWidth="1"/>
    <col min="2048" max="2048" width="2.19921875" style="19" customWidth="1"/>
    <col min="2049" max="2049" width="4.09765625" style="19" customWidth="1"/>
    <col min="2050" max="2050" width="2.19921875" style="19" customWidth="1"/>
    <col min="2051" max="2051" width="4.09765625" style="19" customWidth="1"/>
    <col min="2052" max="2052" width="2.19921875" style="19" customWidth="1"/>
    <col min="2053" max="2054" width="2.09765625" style="19" customWidth="1"/>
    <col min="2055" max="2065" width="0" style="19" hidden="1" customWidth="1"/>
    <col min="2066" max="2291" width="8.09765625" style="19"/>
    <col min="2292" max="2293" width="1" style="19" customWidth="1"/>
    <col min="2294" max="2294" width="6.59765625" style="19" customWidth="1"/>
    <col min="2295" max="2295" width="14.59765625" style="19" customWidth="1"/>
    <col min="2296" max="2296" width="17" style="19" customWidth="1"/>
    <col min="2297" max="2297" width="2.19921875" style="19" customWidth="1"/>
    <col min="2298" max="2298" width="4.19921875" style="19" customWidth="1"/>
    <col min="2299" max="2299" width="2.19921875" style="19" customWidth="1"/>
    <col min="2300" max="2300" width="4.19921875" style="19" customWidth="1"/>
    <col min="2301" max="2301" width="2.19921875" style="19" customWidth="1"/>
    <col min="2302" max="2302" width="6.69921875" style="19" customWidth="1"/>
    <col min="2303" max="2303" width="10.09765625" style="19" customWidth="1"/>
    <col min="2304" max="2304" width="2.19921875" style="19" customWidth="1"/>
    <col min="2305" max="2305" width="4.09765625" style="19" customWidth="1"/>
    <col min="2306" max="2306" width="2.19921875" style="19" customWidth="1"/>
    <col min="2307" max="2307" width="4.09765625" style="19" customWidth="1"/>
    <col min="2308" max="2308" width="2.19921875" style="19" customWidth="1"/>
    <col min="2309" max="2310" width="2.09765625" style="19" customWidth="1"/>
    <col min="2311" max="2321" width="0" style="19" hidden="1" customWidth="1"/>
    <col min="2322" max="2547" width="8.09765625" style="19"/>
    <col min="2548" max="2549" width="1" style="19" customWidth="1"/>
    <col min="2550" max="2550" width="6.59765625" style="19" customWidth="1"/>
    <col min="2551" max="2551" width="14.59765625" style="19" customWidth="1"/>
    <col min="2552" max="2552" width="17" style="19" customWidth="1"/>
    <col min="2553" max="2553" width="2.19921875" style="19" customWidth="1"/>
    <col min="2554" max="2554" width="4.19921875" style="19" customWidth="1"/>
    <col min="2555" max="2555" width="2.19921875" style="19" customWidth="1"/>
    <col min="2556" max="2556" width="4.19921875" style="19" customWidth="1"/>
    <col min="2557" max="2557" width="2.19921875" style="19" customWidth="1"/>
    <col min="2558" max="2558" width="6.69921875" style="19" customWidth="1"/>
    <col min="2559" max="2559" width="10.09765625" style="19" customWidth="1"/>
    <col min="2560" max="2560" width="2.19921875" style="19" customWidth="1"/>
    <col min="2561" max="2561" width="4.09765625" style="19" customWidth="1"/>
    <col min="2562" max="2562" width="2.19921875" style="19" customWidth="1"/>
    <col min="2563" max="2563" width="4.09765625" style="19" customWidth="1"/>
    <col min="2564" max="2564" width="2.19921875" style="19" customWidth="1"/>
    <col min="2565" max="2566" width="2.09765625" style="19" customWidth="1"/>
    <col min="2567" max="2577" width="0" style="19" hidden="1" customWidth="1"/>
    <col min="2578" max="2803" width="8.09765625" style="19"/>
    <col min="2804" max="2805" width="1" style="19" customWidth="1"/>
    <col min="2806" max="2806" width="6.59765625" style="19" customWidth="1"/>
    <col min="2807" max="2807" width="14.59765625" style="19" customWidth="1"/>
    <col min="2808" max="2808" width="17" style="19" customWidth="1"/>
    <col min="2809" max="2809" width="2.19921875" style="19" customWidth="1"/>
    <col min="2810" max="2810" width="4.19921875" style="19" customWidth="1"/>
    <col min="2811" max="2811" width="2.19921875" style="19" customWidth="1"/>
    <col min="2812" max="2812" width="4.19921875" style="19" customWidth="1"/>
    <col min="2813" max="2813" width="2.19921875" style="19" customWidth="1"/>
    <col min="2814" max="2814" width="6.69921875" style="19" customWidth="1"/>
    <col min="2815" max="2815" width="10.09765625" style="19" customWidth="1"/>
    <col min="2816" max="2816" width="2.19921875" style="19" customWidth="1"/>
    <col min="2817" max="2817" width="4.09765625" style="19" customWidth="1"/>
    <col min="2818" max="2818" width="2.19921875" style="19" customWidth="1"/>
    <col min="2819" max="2819" width="4.09765625" style="19" customWidth="1"/>
    <col min="2820" max="2820" width="2.19921875" style="19" customWidth="1"/>
    <col min="2821" max="2822" width="2.09765625" style="19" customWidth="1"/>
    <col min="2823" max="2833" width="0" style="19" hidden="1" customWidth="1"/>
    <col min="2834" max="3059" width="8.09765625" style="19"/>
    <col min="3060" max="3061" width="1" style="19" customWidth="1"/>
    <col min="3062" max="3062" width="6.59765625" style="19" customWidth="1"/>
    <col min="3063" max="3063" width="14.59765625" style="19" customWidth="1"/>
    <col min="3064" max="3064" width="17" style="19" customWidth="1"/>
    <col min="3065" max="3065" width="2.19921875" style="19" customWidth="1"/>
    <col min="3066" max="3066" width="4.19921875" style="19" customWidth="1"/>
    <col min="3067" max="3067" width="2.19921875" style="19" customWidth="1"/>
    <col min="3068" max="3068" width="4.19921875" style="19" customWidth="1"/>
    <col min="3069" max="3069" width="2.19921875" style="19" customWidth="1"/>
    <col min="3070" max="3070" width="6.69921875" style="19" customWidth="1"/>
    <col min="3071" max="3071" width="10.09765625" style="19" customWidth="1"/>
    <col min="3072" max="3072" width="2.19921875" style="19" customWidth="1"/>
    <col min="3073" max="3073" width="4.09765625" style="19" customWidth="1"/>
    <col min="3074" max="3074" width="2.19921875" style="19" customWidth="1"/>
    <col min="3075" max="3075" width="4.09765625" style="19" customWidth="1"/>
    <col min="3076" max="3076" width="2.19921875" style="19" customWidth="1"/>
    <col min="3077" max="3078" width="2.09765625" style="19" customWidth="1"/>
    <col min="3079" max="3089" width="0" style="19" hidden="1" customWidth="1"/>
    <col min="3090" max="3315" width="8.09765625" style="19"/>
    <col min="3316" max="3317" width="1" style="19" customWidth="1"/>
    <col min="3318" max="3318" width="6.59765625" style="19" customWidth="1"/>
    <col min="3319" max="3319" width="14.59765625" style="19" customWidth="1"/>
    <col min="3320" max="3320" width="17" style="19" customWidth="1"/>
    <col min="3321" max="3321" width="2.19921875" style="19" customWidth="1"/>
    <col min="3322" max="3322" width="4.19921875" style="19" customWidth="1"/>
    <col min="3323" max="3323" width="2.19921875" style="19" customWidth="1"/>
    <col min="3324" max="3324" width="4.19921875" style="19" customWidth="1"/>
    <col min="3325" max="3325" width="2.19921875" style="19" customWidth="1"/>
    <col min="3326" max="3326" width="6.69921875" style="19" customWidth="1"/>
    <col min="3327" max="3327" width="10.09765625" style="19" customWidth="1"/>
    <col min="3328" max="3328" width="2.19921875" style="19" customWidth="1"/>
    <col min="3329" max="3329" width="4.09765625" style="19" customWidth="1"/>
    <col min="3330" max="3330" width="2.19921875" style="19" customWidth="1"/>
    <col min="3331" max="3331" width="4.09765625" style="19" customWidth="1"/>
    <col min="3332" max="3332" width="2.19921875" style="19" customWidth="1"/>
    <col min="3333" max="3334" width="2.09765625" style="19" customWidth="1"/>
    <col min="3335" max="3345" width="0" style="19" hidden="1" customWidth="1"/>
    <col min="3346" max="3571" width="8.09765625" style="19"/>
    <col min="3572" max="3573" width="1" style="19" customWidth="1"/>
    <col min="3574" max="3574" width="6.59765625" style="19" customWidth="1"/>
    <col min="3575" max="3575" width="14.59765625" style="19" customWidth="1"/>
    <col min="3576" max="3576" width="17" style="19" customWidth="1"/>
    <col min="3577" max="3577" width="2.19921875" style="19" customWidth="1"/>
    <col min="3578" max="3578" width="4.19921875" style="19" customWidth="1"/>
    <col min="3579" max="3579" width="2.19921875" style="19" customWidth="1"/>
    <col min="3580" max="3580" width="4.19921875" style="19" customWidth="1"/>
    <col min="3581" max="3581" width="2.19921875" style="19" customWidth="1"/>
    <col min="3582" max="3582" width="6.69921875" style="19" customWidth="1"/>
    <col min="3583" max="3583" width="10.09765625" style="19" customWidth="1"/>
    <col min="3584" max="3584" width="2.19921875" style="19" customWidth="1"/>
    <col min="3585" max="3585" width="4.09765625" style="19" customWidth="1"/>
    <col min="3586" max="3586" width="2.19921875" style="19" customWidth="1"/>
    <col min="3587" max="3587" width="4.09765625" style="19" customWidth="1"/>
    <col min="3588" max="3588" width="2.19921875" style="19" customWidth="1"/>
    <col min="3589" max="3590" width="2.09765625" style="19" customWidth="1"/>
    <col min="3591" max="3601" width="0" style="19" hidden="1" customWidth="1"/>
    <col min="3602" max="3827" width="8.09765625" style="19"/>
    <col min="3828" max="3829" width="1" style="19" customWidth="1"/>
    <col min="3830" max="3830" width="6.59765625" style="19" customWidth="1"/>
    <col min="3831" max="3831" width="14.59765625" style="19" customWidth="1"/>
    <col min="3832" max="3832" width="17" style="19" customWidth="1"/>
    <col min="3833" max="3833" width="2.19921875" style="19" customWidth="1"/>
    <col min="3834" max="3834" width="4.19921875" style="19" customWidth="1"/>
    <col min="3835" max="3835" width="2.19921875" style="19" customWidth="1"/>
    <col min="3836" max="3836" width="4.19921875" style="19" customWidth="1"/>
    <col min="3837" max="3837" width="2.19921875" style="19" customWidth="1"/>
    <col min="3838" max="3838" width="6.69921875" style="19" customWidth="1"/>
    <col min="3839" max="3839" width="10.09765625" style="19" customWidth="1"/>
    <col min="3840" max="3840" width="2.19921875" style="19" customWidth="1"/>
    <col min="3841" max="3841" width="4.09765625" style="19" customWidth="1"/>
    <col min="3842" max="3842" width="2.19921875" style="19" customWidth="1"/>
    <col min="3843" max="3843" width="4.09765625" style="19" customWidth="1"/>
    <col min="3844" max="3844" width="2.19921875" style="19" customWidth="1"/>
    <col min="3845" max="3846" width="2.09765625" style="19" customWidth="1"/>
    <col min="3847" max="3857" width="0" style="19" hidden="1" customWidth="1"/>
    <col min="3858" max="4083" width="8.09765625" style="19"/>
    <col min="4084" max="4085" width="1" style="19" customWidth="1"/>
    <col min="4086" max="4086" width="6.59765625" style="19" customWidth="1"/>
    <col min="4087" max="4087" width="14.59765625" style="19" customWidth="1"/>
    <col min="4088" max="4088" width="17" style="19" customWidth="1"/>
    <col min="4089" max="4089" width="2.19921875" style="19" customWidth="1"/>
    <col min="4090" max="4090" width="4.19921875" style="19" customWidth="1"/>
    <col min="4091" max="4091" width="2.19921875" style="19" customWidth="1"/>
    <col min="4092" max="4092" width="4.19921875" style="19" customWidth="1"/>
    <col min="4093" max="4093" width="2.19921875" style="19" customWidth="1"/>
    <col min="4094" max="4094" width="6.69921875" style="19" customWidth="1"/>
    <col min="4095" max="4095" width="10.09765625" style="19" customWidth="1"/>
    <col min="4096" max="4096" width="2.19921875" style="19" customWidth="1"/>
    <col min="4097" max="4097" width="4.09765625" style="19" customWidth="1"/>
    <col min="4098" max="4098" width="2.19921875" style="19" customWidth="1"/>
    <col min="4099" max="4099" width="4.09765625" style="19" customWidth="1"/>
    <col min="4100" max="4100" width="2.19921875" style="19" customWidth="1"/>
    <col min="4101" max="4102" width="2.09765625" style="19" customWidth="1"/>
    <col min="4103" max="4113" width="0" style="19" hidden="1" customWidth="1"/>
    <col min="4114" max="4339" width="8.09765625" style="19"/>
    <col min="4340" max="4341" width="1" style="19" customWidth="1"/>
    <col min="4342" max="4342" width="6.59765625" style="19" customWidth="1"/>
    <col min="4343" max="4343" width="14.59765625" style="19" customWidth="1"/>
    <col min="4344" max="4344" width="17" style="19" customWidth="1"/>
    <col min="4345" max="4345" width="2.19921875" style="19" customWidth="1"/>
    <col min="4346" max="4346" width="4.19921875" style="19" customWidth="1"/>
    <col min="4347" max="4347" width="2.19921875" style="19" customWidth="1"/>
    <col min="4348" max="4348" width="4.19921875" style="19" customWidth="1"/>
    <col min="4349" max="4349" width="2.19921875" style="19" customWidth="1"/>
    <col min="4350" max="4350" width="6.69921875" style="19" customWidth="1"/>
    <col min="4351" max="4351" width="10.09765625" style="19" customWidth="1"/>
    <col min="4352" max="4352" width="2.19921875" style="19" customWidth="1"/>
    <col min="4353" max="4353" width="4.09765625" style="19" customWidth="1"/>
    <col min="4354" max="4354" width="2.19921875" style="19" customWidth="1"/>
    <col min="4355" max="4355" width="4.09765625" style="19" customWidth="1"/>
    <col min="4356" max="4356" width="2.19921875" style="19" customWidth="1"/>
    <col min="4357" max="4358" width="2.09765625" style="19" customWidth="1"/>
    <col min="4359" max="4369" width="0" style="19" hidden="1" customWidth="1"/>
    <col min="4370" max="4595" width="8.09765625" style="19"/>
    <col min="4596" max="4597" width="1" style="19" customWidth="1"/>
    <col min="4598" max="4598" width="6.59765625" style="19" customWidth="1"/>
    <col min="4599" max="4599" width="14.59765625" style="19" customWidth="1"/>
    <col min="4600" max="4600" width="17" style="19" customWidth="1"/>
    <col min="4601" max="4601" width="2.19921875" style="19" customWidth="1"/>
    <col min="4602" max="4602" width="4.19921875" style="19" customWidth="1"/>
    <col min="4603" max="4603" width="2.19921875" style="19" customWidth="1"/>
    <col min="4604" max="4604" width="4.19921875" style="19" customWidth="1"/>
    <col min="4605" max="4605" width="2.19921875" style="19" customWidth="1"/>
    <col min="4606" max="4606" width="6.69921875" style="19" customWidth="1"/>
    <col min="4607" max="4607" width="10.09765625" style="19" customWidth="1"/>
    <col min="4608" max="4608" width="2.19921875" style="19" customWidth="1"/>
    <col min="4609" max="4609" width="4.09765625" style="19" customWidth="1"/>
    <col min="4610" max="4610" width="2.19921875" style="19" customWidth="1"/>
    <col min="4611" max="4611" width="4.09765625" style="19" customWidth="1"/>
    <col min="4612" max="4612" width="2.19921875" style="19" customWidth="1"/>
    <col min="4613" max="4614" width="2.09765625" style="19" customWidth="1"/>
    <col min="4615" max="4625" width="0" style="19" hidden="1" customWidth="1"/>
    <col min="4626" max="4851" width="8.09765625" style="19"/>
    <col min="4852" max="4853" width="1" style="19" customWidth="1"/>
    <col min="4854" max="4854" width="6.59765625" style="19" customWidth="1"/>
    <col min="4855" max="4855" width="14.59765625" style="19" customWidth="1"/>
    <col min="4856" max="4856" width="17" style="19" customWidth="1"/>
    <col min="4857" max="4857" width="2.19921875" style="19" customWidth="1"/>
    <col min="4858" max="4858" width="4.19921875" style="19" customWidth="1"/>
    <col min="4859" max="4859" width="2.19921875" style="19" customWidth="1"/>
    <col min="4860" max="4860" width="4.19921875" style="19" customWidth="1"/>
    <col min="4861" max="4861" width="2.19921875" style="19" customWidth="1"/>
    <col min="4862" max="4862" width="6.69921875" style="19" customWidth="1"/>
    <col min="4863" max="4863" width="10.09765625" style="19" customWidth="1"/>
    <col min="4864" max="4864" width="2.19921875" style="19" customWidth="1"/>
    <col min="4865" max="4865" width="4.09765625" style="19" customWidth="1"/>
    <col min="4866" max="4866" width="2.19921875" style="19" customWidth="1"/>
    <col min="4867" max="4867" width="4.09765625" style="19" customWidth="1"/>
    <col min="4868" max="4868" width="2.19921875" style="19" customWidth="1"/>
    <col min="4869" max="4870" width="2.09765625" style="19" customWidth="1"/>
    <col min="4871" max="4881" width="0" style="19" hidden="1" customWidth="1"/>
    <col min="4882" max="5107" width="8.09765625" style="19"/>
    <col min="5108" max="5109" width="1" style="19" customWidth="1"/>
    <col min="5110" max="5110" width="6.59765625" style="19" customWidth="1"/>
    <col min="5111" max="5111" width="14.59765625" style="19" customWidth="1"/>
    <col min="5112" max="5112" width="17" style="19" customWidth="1"/>
    <col min="5113" max="5113" width="2.19921875" style="19" customWidth="1"/>
    <col min="5114" max="5114" width="4.19921875" style="19" customWidth="1"/>
    <col min="5115" max="5115" width="2.19921875" style="19" customWidth="1"/>
    <col min="5116" max="5116" width="4.19921875" style="19" customWidth="1"/>
    <col min="5117" max="5117" width="2.19921875" style="19" customWidth="1"/>
    <col min="5118" max="5118" width="6.69921875" style="19" customWidth="1"/>
    <col min="5119" max="5119" width="10.09765625" style="19" customWidth="1"/>
    <col min="5120" max="5120" width="2.19921875" style="19" customWidth="1"/>
    <col min="5121" max="5121" width="4.09765625" style="19" customWidth="1"/>
    <col min="5122" max="5122" width="2.19921875" style="19" customWidth="1"/>
    <col min="5123" max="5123" width="4.09765625" style="19" customWidth="1"/>
    <col min="5124" max="5124" width="2.19921875" style="19" customWidth="1"/>
    <col min="5125" max="5126" width="2.09765625" style="19" customWidth="1"/>
    <col min="5127" max="5137" width="0" style="19" hidden="1" customWidth="1"/>
    <col min="5138" max="5363" width="8.09765625" style="19"/>
    <col min="5364" max="5365" width="1" style="19" customWidth="1"/>
    <col min="5366" max="5366" width="6.59765625" style="19" customWidth="1"/>
    <col min="5367" max="5367" width="14.59765625" style="19" customWidth="1"/>
    <col min="5368" max="5368" width="17" style="19" customWidth="1"/>
    <col min="5369" max="5369" width="2.19921875" style="19" customWidth="1"/>
    <col min="5370" max="5370" width="4.19921875" style="19" customWidth="1"/>
    <col min="5371" max="5371" width="2.19921875" style="19" customWidth="1"/>
    <col min="5372" max="5372" width="4.19921875" style="19" customWidth="1"/>
    <col min="5373" max="5373" width="2.19921875" style="19" customWidth="1"/>
    <col min="5374" max="5374" width="6.69921875" style="19" customWidth="1"/>
    <col min="5375" max="5375" width="10.09765625" style="19" customWidth="1"/>
    <col min="5376" max="5376" width="2.19921875" style="19" customWidth="1"/>
    <col min="5377" max="5377" width="4.09765625" style="19" customWidth="1"/>
    <col min="5378" max="5378" width="2.19921875" style="19" customWidth="1"/>
    <col min="5379" max="5379" width="4.09765625" style="19" customWidth="1"/>
    <col min="5380" max="5380" width="2.19921875" style="19" customWidth="1"/>
    <col min="5381" max="5382" width="2.09765625" style="19" customWidth="1"/>
    <col min="5383" max="5393" width="0" style="19" hidden="1" customWidth="1"/>
    <col min="5394" max="5619" width="8.09765625" style="19"/>
    <col min="5620" max="5621" width="1" style="19" customWidth="1"/>
    <col min="5622" max="5622" width="6.59765625" style="19" customWidth="1"/>
    <col min="5623" max="5623" width="14.59765625" style="19" customWidth="1"/>
    <col min="5624" max="5624" width="17" style="19" customWidth="1"/>
    <col min="5625" max="5625" width="2.19921875" style="19" customWidth="1"/>
    <col min="5626" max="5626" width="4.19921875" style="19" customWidth="1"/>
    <col min="5627" max="5627" width="2.19921875" style="19" customWidth="1"/>
    <col min="5628" max="5628" width="4.19921875" style="19" customWidth="1"/>
    <col min="5629" max="5629" width="2.19921875" style="19" customWidth="1"/>
    <col min="5630" max="5630" width="6.69921875" style="19" customWidth="1"/>
    <col min="5631" max="5631" width="10.09765625" style="19" customWidth="1"/>
    <col min="5632" max="5632" width="2.19921875" style="19" customWidth="1"/>
    <col min="5633" max="5633" width="4.09765625" style="19" customWidth="1"/>
    <col min="5634" max="5634" width="2.19921875" style="19" customWidth="1"/>
    <col min="5635" max="5635" width="4.09765625" style="19" customWidth="1"/>
    <col min="5636" max="5636" width="2.19921875" style="19" customWidth="1"/>
    <col min="5637" max="5638" width="2.09765625" style="19" customWidth="1"/>
    <col min="5639" max="5649" width="0" style="19" hidden="1" customWidth="1"/>
    <col min="5650" max="5875" width="8.09765625" style="19"/>
    <col min="5876" max="5877" width="1" style="19" customWidth="1"/>
    <col min="5878" max="5878" width="6.59765625" style="19" customWidth="1"/>
    <col min="5879" max="5879" width="14.59765625" style="19" customWidth="1"/>
    <col min="5880" max="5880" width="17" style="19" customWidth="1"/>
    <col min="5881" max="5881" width="2.19921875" style="19" customWidth="1"/>
    <col min="5882" max="5882" width="4.19921875" style="19" customWidth="1"/>
    <col min="5883" max="5883" width="2.19921875" style="19" customWidth="1"/>
    <col min="5884" max="5884" width="4.19921875" style="19" customWidth="1"/>
    <col min="5885" max="5885" width="2.19921875" style="19" customWidth="1"/>
    <col min="5886" max="5886" width="6.69921875" style="19" customWidth="1"/>
    <col min="5887" max="5887" width="10.09765625" style="19" customWidth="1"/>
    <col min="5888" max="5888" width="2.19921875" style="19" customWidth="1"/>
    <col min="5889" max="5889" width="4.09765625" style="19" customWidth="1"/>
    <col min="5890" max="5890" width="2.19921875" style="19" customWidth="1"/>
    <col min="5891" max="5891" width="4.09765625" style="19" customWidth="1"/>
    <col min="5892" max="5892" width="2.19921875" style="19" customWidth="1"/>
    <col min="5893" max="5894" width="2.09765625" style="19" customWidth="1"/>
    <col min="5895" max="5905" width="0" style="19" hidden="1" customWidth="1"/>
    <col min="5906" max="6131" width="8.09765625" style="19"/>
    <col min="6132" max="6133" width="1" style="19" customWidth="1"/>
    <col min="6134" max="6134" width="6.59765625" style="19" customWidth="1"/>
    <col min="6135" max="6135" width="14.59765625" style="19" customWidth="1"/>
    <col min="6136" max="6136" width="17" style="19" customWidth="1"/>
    <col min="6137" max="6137" width="2.19921875" style="19" customWidth="1"/>
    <col min="6138" max="6138" width="4.19921875" style="19" customWidth="1"/>
    <col min="6139" max="6139" width="2.19921875" style="19" customWidth="1"/>
    <col min="6140" max="6140" width="4.19921875" style="19" customWidth="1"/>
    <col min="6141" max="6141" width="2.19921875" style="19" customWidth="1"/>
    <col min="6142" max="6142" width="6.69921875" style="19" customWidth="1"/>
    <col min="6143" max="6143" width="10.09765625" style="19" customWidth="1"/>
    <col min="6144" max="6144" width="2.19921875" style="19" customWidth="1"/>
    <col min="6145" max="6145" width="4.09765625" style="19" customWidth="1"/>
    <col min="6146" max="6146" width="2.19921875" style="19" customWidth="1"/>
    <col min="6147" max="6147" width="4.09765625" style="19" customWidth="1"/>
    <col min="6148" max="6148" width="2.19921875" style="19" customWidth="1"/>
    <col min="6149" max="6150" width="2.09765625" style="19" customWidth="1"/>
    <col min="6151" max="6161" width="0" style="19" hidden="1" customWidth="1"/>
    <col min="6162" max="6387" width="8.09765625" style="19"/>
    <col min="6388" max="6389" width="1" style="19" customWidth="1"/>
    <col min="6390" max="6390" width="6.59765625" style="19" customWidth="1"/>
    <col min="6391" max="6391" width="14.59765625" style="19" customWidth="1"/>
    <col min="6392" max="6392" width="17" style="19" customWidth="1"/>
    <col min="6393" max="6393" width="2.19921875" style="19" customWidth="1"/>
    <col min="6394" max="6394" width="4.19921875" style="19" customWidth="1"/>
    <col min="6395" max="6395" width="2.19921875" style="19" customWidth="1"/>
    <col min="6396" max="6396" width="4.19921875" style="19" customWidth="1"/>
    <col min="6397" max="6397" width="2.19921875" style="19" customWidth="1"/>
    <col min="6398" max="6398" width="6.69921875" style="19" customWidth="1"/>
    <col min="6399" max="6399" width="10.09765625" style="19" customWidth="1"/>
    <col min="6400" max="6400" width="2.19921875" style="19" customWidth="1"/>
    <col min="6401" max="6401" width="4.09765625" style="19" customWidth="1"/>
    <col min="6402" max="6402" width="2.19921875" style="19" customWidth="1"/>
    <col min="6403" max="6403" width="4.09765625" style="19" customWidth="1"/>
    <col min="6404" max="6404" width="2.19921875" style="19" customWidth="1"/>
    <col min="6405" max="6406" width="2.09765625" style="19" customWidth="1"/>
    <col min="6407" max="6417" width="0" style="19" hidden="1" customWidth="1"/>
    <col min="6418" max="6643" width="8.09765625" style="19"/>
    <col min="6644" max="6645" width="1" style="19" customWidth="1"/>
    <col min="6646" max="6646" width="6.59765625" style="19" customWidth="1"/>
    <col min="6647" max="6647" width="14.59765625" style="19" customWidth="1"/>
    <col min="6648" max="6648" width="17" style="19" customWidth="1"/>
    <col min="6649" max="6649" width="2.19921875" style="19" customWidth="1"/>
    <col min="6650" max="6650" width="4.19921875" style="19" customWidth="1"/>
    <col min="6651" max="6651" width="2.19921875" style="19" customWidth="1"/>
    <col min="6652" max="6652" width="4.19921875" style="19" customWidth="1"/>
    <col min="6653" max="6653" width="2.19921875" style="19" customWidth="1"/>
    <col min="6654" max="6654" width="6.69921875" style="19" customWidth="1"/>
    <col min="6655" max="6655" width="10.09765625" style="19" customWidth="1"/>
    <col min="6656" max="6656" width="2.19921875" style="19" customWidth="1"/>
    <col min="6657" max="6657" width="4.09765625" style="19" customWidth="1"/>
    <col min="6658" max="6658" width="2.19921875" style="19" customWidth="1"/>
    <col min="6659" max="6659" width="4.09765625" style="19" customWidth="1"/>
    <col min="6660" max="6660" width="2.19921875" style="19" customWidth="1"/>
    <col min="6661" max="6662" width="2.09765625" style="19" customWidth="1"/>
    <col min="6663" max="6673" width="0" style="19" hidden="1" customWidth="1"/>
    <col min="6674" max="6899" width="8.09765625" style="19"/>
    <col min="6900" max="6901" width="1" style="19" customWidth="1"/>
    <col min="6902" max="6902" width="6.59765625" style="19" customWidth="1"/>
    <col min="6903" max="6903" width="14.59765625" style="19" customWidth="1"/>
    <col min="6904" max="6904" width="17" style="19" customWidth="1"/>
    <col min="6905" max="6905" width="2.19921875" style="19" customWidth="1"/>
    <col min="6906" max="6906" width="4.19921875" style="19" customWidth="1"/>
    <col min="6907" max="6907" width="2.19921875" style="19" customWidth="1"/>
    <col min="6908" max="6908" width="4.19921875" style="19" customWidth="1"/>
    <col min="6909" max="6909" width="2.19921875" style="19" customWidth="1"/>
    <col min="6910" max="6910" width="6.69921875" style="19" customWidth="1"/>
    <col min="6911" max="6911" width="10.09765625" style="19" customWidth="1"/>
    <col min="6912" max="6912" width="2.19921875" style="19" customWidth="1"/>
    <col min="6913" max="6913" width="4.09765625" style="19" customWidth="1"/>
    <col min="6914" max="6914" width="2.19921875" style="19" customWidth="1"/>
    <col min="6915" max="6915" width="4.09765625" style="19" customWidth="1"/>
    <col min="6916" max="6916" width="2.19921875" style="19" customWidth="1"/>
    <col min="6917" max="6918" width="2.09765625" style="19" customWidth="1"/>
    <col min="6919" max="6929" width="0" style="19" hidden="1" customWidth="1"/>
    <col min="6930" max="7155" width="8.09765625" style="19"/>
    <col min="7156" max="7157" width="1" style="19" customWidth="1"/>
    <col min="7158" max="7158" width="6.59765625" style="19" customWidth="1"/>
    <col min="7159" max="7159" width="14.59765625" style="19" customWidth="1"/>
    <col min="7160" max="7160" width="17" style="19" customWidth="1"/>
    <col min="7161" max="7161" width="2.19921875" style="19" customWidth="1"/>
    <col min="7162" max="7162" width="4.19921875" style="19" customWidth="1"/>
    <col min="7163" max="7163" width="2.19921875" style="19" customWidth="1"/>
    <col min="7164" max="7164" width="4.19921875" style="19" customWidth="1"/>
    <col min="7165" max="7165" width="2.19921875" style="19" customWidth="1"/>
    <col min="7166" max="7166" width="6.69921875" style="19" customWidth="1"/>
    <col min="7167" max="7167" width="10.09765625" style="19" customWidth="1"/>
    <col min="7168" max="7168" width="2.19921875" style="19" customWidth="1"/>
    <col min="7169" max="7169" width="4.09765625" style="19" customWidth="1"/>
    <col min="7170" max="7170" width="2.19921875" style="19" customWidth="1"/>
    <col min="7171" max="7171" width="4.09765625" style="19" customWidth="1"/>
    <col min="7172" max="7172" width="2.19921875" style="19" customWidth="1"/>
    <col min="7173" max="7174" width="2.09765625" style="19" customWidth="1"/>
    <col min="7175" max="7185" width="0" style="19" hidden="1" customWidth="1"/>
    <col min="7186" max="7411" width="8.09765625" style="19"/>
    <col min="7412" max="7413" width="1" style="19" customWidth="1"/>
    <col min="7414" max="7414" width="6.59765625" style="19" customWidth="1"/>
    <col min="7415" max="7415" width="14.59765625" style="19" customWidth="1"/>
    <col min="7416" max="7416" width="17" style="19" customWidth="1"/>
    <col min="7417" max="7417" width="2.19921875" style="19" customWidth="1"/>
    <col min="7418" max="7418" width="4.19921875" style="19" customWidth="1"/>
    <col min="7419" max="7419" width="2.19921875" style="19" customWidth="1"/>
    <col min="7420" max="7420" width="4.19921875" style="19" customWidth="1"/>
    <col min="7421" max="7421" width="2.19921875" style="19" customWidth="1"/>
    <col min="7422" max="7422" width="6.69921875" style="19" customWidth="1"/>
    <col min="7423" max="7423" width="10.09765625" style="19" customWidth="1"/>
    <col min="7424" max="7424" width="2.19921875" style="19" customWidth="1"/>
    <col min="7425" max="7425" width="4.09765625" style="19" customWidth="1"/>
    <col min="7426" max="7426" width="2.19921875" style="19" customWidth="1"/>
    <col min="7427" max="7427" width="4.09765625" style="19" customWidth="1"/>
    <col min="7428" max="7428" width="2.19921875" style="19" customWidth="1"/>
    <col min="7429" max="7430" width="2.09765625" style="19" customWidth="1"/>
    <col min="7431" max="7441" width="0" style="19" hidden="1" customWidth="1"/>
    <col min="7442" max="7667" width="8.09765625" style="19"/>
    <col min="7668" max="7669" width="1" style="19" customWidth="1"/>
    <col min="7670" max="7670" width="6.59765625" style="19" customWidth="1"/>
    <col min="7671" max="7671" width="14.59765625" style="19" customWidth="1"/>
    <col min="7672" max="7672" width="17" style="19" customWidth="1"/>
    <col min="7673" max="7673" width="2.19921875" style="19" customWidth="1"/>
    <col min="7674" max="7674" width="4.19921875" style="19" customWidth="1"/>
    <col min="7675" max="7675" width="2.19921875" style="19" customWidth="1"/>
    <col min="7676" max="7676" width="4.19921875" style="19" customWidth="1"/>
    <col min="7677" max="7677" width="2.19921875" style="19" customWidth="1"/>
    <col min="7678" max="7678" width="6.69921875" style="19" customWidth="1"/>
    <col min="7679" max="7679" width="10.09765625" style="19" customWidth="1"/>
    <col min="7680" max="7680" width="2.19921875" style="19" customWidth="1"/>
    <col min="7681" max="7681" width="4.09765625" style="19" customWidth="1"/>
    <col min="7682" max="7682" width="2.19921875" style="19" customWidth="1"/>
    <col min="7683" max="7683" width="4.09765625" style="19" customWidth="1"/>
    <col min="7684" max="7684" width="2.19921875" style="19" customWidth="1"/>
    <col min="7685" max="7686" width="2.09765625" style="19" customWidth="1"/>
    <col min="7687" max="7697" width="0" style="19" hidden="1" customWidth="1"/>
    <col min="7698" max="7923" width="8.09765625" style="19"/>
    <col min="7924" max="7925" width="1" style="19" customWidth="1"/>
    <col min="7926" max="7926" width="6.59765625" style="19" customWidth="1"/>
    <col min="7927" max="7927" width="14.59765625" style="19" customWidth="1"/>
    <col min="7928" max="7928" width="17" style="19" customWidth="1"/>
    <col min="7929" max="7929" width="2.19921875" style="19" customWidth="1"/>
    <col min="7930" max="7930" width="4.19921875" style="19" customWidth="1"/>
    <col min="7931" max="7931" width="2.19921875" style="19" customWidth="1"/>
    <col min="7932" max="7932" width="4.19921875" style="19" customWidth="1"/>
    <col min="7933" max="7933" width="2.19921875" style="19" customWidth="1"/>
    <col min="7934" max="7934" width="6.69921875" style="19" customWidth="1"/>
    <col min="7935" max="7935" width="10.09765625" style="19" customWidth="1"/>
    <col min="7936" max="7936" width="2.19921875" style="19" customWidth="1"/>
    <col min="7937" max="7937" width="4.09765625" style="19" customWidth="1"/>
    <col min="7938" max="7938" width="2.19921875" style="19" customWidth="1"/>
    <col min="7939" max="7939" width="4.09765625" style="19" customWidth="1"/>
    <col min="7940" max="7940" width="2.19921875" style="19" customWidth="1"/>
    <col min="7941" max="7942" width="2.09765625" style="19" customWidth="1"/>
    <col min="7943" max="7953" width="0" style="19" hidden="1" customWidth="1"/>
    <col min="7954" max="8179" width="8.09765625" style="19"/>
    <col min="8180" max="8181" width="1" style="19" customWidth="1"/>
    <col min="8182" max="8182" width="6.59765625" style="19" customWidth="1"/>
    <col min="8183" max="8183" width="14.59765625" style="19" customWidth="1"/>
    <col min="8184" max="8184" width="17" style="19" customWidth="1"/>
    <col min="8185" max="8185" width="2.19921875" style="19" customWidth="1"/>
    <col min="8186" max="8186" width="4.19921875" style="19" customWidth="1"/>
    <col min="8187" max="8187" width="2.19921875" style="19" customWidth="1"/>
    <col min="8188" max="8188" width="4.19921875" style="19" customWidth="1"/>
    <col min="8189" max="8189" width="2.19921875" style="19" customWidth="1"/>
    <col min="8190" max="8190" width="6.69921875" style="19" customWidth="1"/>
    <col min="8191" max="8191" width="10.09765625" style="19" customWidth="1"/>
    <col min="8192" max="8192" width="2.19921875" style="19" customWidth="1"/>
    <col min="8193" max="8193" width="4.09765625" style="19" customWidth="1"/>
    <col min="8194" max="8194" width="2.19921875" style="19" customWidth="1"/>
    <col min="8195" max="8195" width="4.09765625" style="19" customWidth="1"/>
    <col min="8196" max="8196" width="2.19921875" style="19" customWidth="1"/>
    <col min="8197" max="8198" width="2.09765625" style="19" customWidth="1"/>
    <col min="8199" max="8209" width="0" style="19" hidden="1" customWidth="1"/>
    <col min="8210" max="8435" width="8.09765625" style="19"/>
    <col min="8436" max="8437" width="1" style="19" customWidth="1"/>
    <col min="8438" max="8438" width="6.59765625" style="19" customWidth="1"/>
    <col min="8439" max="8439" width="14.59765625" style="19" customWidth="1"/>
    <col min="8440" max="8440" width="17" style="19" customWidth="1"/>
    <col min="8441" max="8441" width="2.19921875" style="19" customWidth="1"/>
    <col min="8442" max="8442" width="4.19921875" style="19" customWidth="1"/>
    <col min="8443" max="8443" width="2.19921875" style="19" customWidth="1"/>
    <col min="8444" max="8444" width="4.19921875" style="19" customWidth="1"/>
    <col min="8445" max="8445" width="2.19921875" style="19" customWidth="1"/>
    <col min="8446" max="8446" width="6.69921875" style="19" customWidth="1"/>
    <col min="8447" max="8447" width="10.09765625" style="19" customWidth="1"/>
    <col min="8448" max="8448" width="2.19921875" style="19" customWidth="1"/>
    <col min="8449" max="8449" width="4.09765625" style="19" customWidth="1"/>
    <col min="8450" max="8450" width="2.19921875" style="19" customWidth="1"/>
    <col min="8451" max="8451" width="4.09765625" style="19" customWidth="1"/>
    <col min="8452" max="8452" width="2.19921875" style="19" customWidth="1"/>
    <col min="8453" max="8454" width="2.09765625" style="19" customWidth="1"/>
    <col min="8455" max="8465" width="0" style="19" hidden="1" customWidth="1"/>
    <col min="8466" max="8691" width="8.09765625" style="19"/>
    <col min="8692" max="8693" width="1" style="19" customWidth="1"/>
    <col min="8694" max="8694" width="6.59765625" style="19" customWidth="1"/>
    <col min="8695" max="8695" width="14.59765625" style="19" customWidth="1"/>
    <col min="8696" max="8696" width="17" style="19" customWidth="1"/>
    <col min="8697" max="8697" width="2.19921875" style="19" customWidth="1"/>
    <col min="8698" max="8698" width="4.19921875" style="19" customWidth="1"/>
    <col min="8699" max="8699" width="2.19921875" style="19" customWidth="1"/>
    <col min="8700" max="8700" width="4.19921875" style="19" customWidth="1"/>
    <col min="8701" max="8701" width="2.19921875" style="19" customWidth="1"/>
    <col min="8702" max="8702" width="6.69921875" style="19" customWidth="1"/>
    <col min="8703" max="8703" width="10.09765625" style="19" customWidth="1"/>
    <col min="8704" max="8704" width="2.19921875" style="19" customWidth="1"/>
    <col min="8705" max="8705" width="4.09765625" style="19" customWidth="1"/>
    <col min="8706" max="8706" width="2.19921875" style="19" customWidth="1"/>
    <col min="8707" max="8707" width="4.09765625" style="19" customWidth="1"/>
    <col min="8708" max="8708" width="2.19921875" style="19" customWidth="1"/>
    <col min="8709" max="8710" width="2.09765625" style="19" customWidth="1"/>
    <col min="8711" max="8721" width="0" style="19" hidden="1" customWidth="1"/>
    <col min="8722" max="8947" width="8.09765625" style="19"/>
    <col min="8948" max="8949" width="1" style="19" customWidth="1"/>
    <col min="8950" max="8950" width="6.59765625" style="19" customWidth="1"/>
    <col min="8951" max="8951" width="14.59765625" style="19" customWidth="1"/>
    <col min="8952" max="8952" width="17" style="19" customWidth="1"/>
    <col min="8953" max="8953" width="2.19921875" style="19" customWidth="1"/>
    <col min="8954" max="8954" width="4.19921875" style="19" customWidth="1"/>
    <col min="8955" max="8955" width="2.19921875" style="19" customWidth="1"/>
    <col min="8956" max="8956" width="4.19921875" style="19" customWidth="1"/>
    <col min="8957" max="8957" width="2.19921875" style="19" customWidth="1"/>
    <col min="8958" max="8958" width="6.69921875" style="19" customWidth="1"/>
    <col min="8959" max="8959" width="10.09765625" style="19" customWidth="1"/>
    <col min="8960" max="8960" width="2.19921875" style="19" customWidth="1"/>
    <col min="8961" max="8961" width="4.09765625" style="19" customWidth="1"/>
    <col min="8962" max="8962" width="2.19921875" style="19" customWidth="1"/>
    <col min="8963" max="8963" width="4.09765625" style="19" customWidth="1"/>
    <col min="8964" max="8964" width="2.19921875" style="19" customWidth="1"/>
    <col min="8965" max="8966" width="2.09765625" style="19" customWidth="1"/>
    <col min="8967" max="8977" width="0" style="19" hidden="1" customWidth="1"/>
    <col min="8978" max="9203" width="8.09765625" style="19"/>
    <col min="9204" max="9205" width="1" style="19" customWidth="1"/>
    <col min="9206" max="9206" width="6.59765625" style="19" customWidth="1"/>
    <col min="9207" max="9207" width="14.59765625" style="19" customWidth="1"/>
    <col min="9208" max="9208" width="17" style="19" customWidth="1"/>
    <col min="9209" max="9209" width="2.19921875" style="19" customWidth="1"/>
    <col min="9210" max="9210" width="4.19921875" style="19" customWidth="1"/>
    <col min="9211" max="9211" width="2.19921875" style="19" customWidth="1"/>
    <col min="9212" max="9212" width="4.19921875" style="19" customWidth="1"/>
    <col min="9213" max="9213" width="2.19921875" style="19" customWidth="1"/>
    <col min="9214" max="9214" width="6.69921875" style="19" customWidth="1"/>
    <col min="9215" max="9215" width="10.09765625" style="19" customWidth="1"/>
    <col min="9216" max="9216" width="2.19921875" style="19" customWidth="1"/>
    <col min="9217" max="9217" width="4.09765625" style="19" customWidth="1"/>
    <col min="9218" max="9218" width="2.19921875" style="19" customWidth="1"/>
    <col min="9219" max="9219" width="4.09765625" style="19" customWidth="1"/>
    <col min="9220" max="9220" width="2.19921875" style="19" customWidth="1"/>
    <col min="9221" max="9222" width="2.09765625" style="19" customWidth="1"/>
    <col min="9223" max="9233" width="0" style="19" hidden="1" customWidth="1"/>
    <col min="9234" max="9459" width="8.09765625" style="19"/>
    <col min="9460" max="9461" width="1" style="19" customWidth="1"/>
    <col min="9462" max="9462" width="6.59765625" style="19" customWidth="1"/>
    <col min="9463" max="9463" width="14.59765625" style="19" customWidth="1"/>
    <col min="9464" max="9464" width="17" style="19" customWidth="1"/>
    <col min="9465" max="9465" width="2.19921875" style="19" customWidth="1"/>
    <col min="9466" max="9466" width="4.19921875" style="19" customWidth="1"/>
    <col min="9467" max="9467" width="2.19921875" style="19" customWidth="1"/>
    <col min="9468" max="9468" width="4.19921875" style="19" customWidth="1"/>
    <col min="9469" max="9469" width="2.19921875" style="19" customWidth="1"/>
    <col min="9470" max="9470" width="6.69921875" style="19" customWidth="1"/>
    <col min="9471" max="9471" width="10.09765625" style="19" customWidth="1"/>
    <col min="9472" max="9472" width="2.19921875" style="19" customWidth="1"/>
    <col min="9473" max="9473" width="4.09765625" style="19" customWidth="1"/>
    <col min="9474" max="9474" width="2.19921875" style="19" customWidth="1"/>
    <col min="9475" max="9475" width="4.09765625" style="19" customWidth="1"/>
    <col min="9476" max="9476" width="2.19921875" style="19" customWidth="1"/>
    <col min="9477" max="9478" width="2.09765625" style="19" customWidth="1"/>
    <col min="9479" max="9489" width="0" style="19" hidden="1" customWidth="1"/>
    <col min="9490" max="9715" width="8.09765625" style="19"/>
    <col min="9716" max="9717" width="1" style="19" customWidth="1"/>
    <col min="9718" max="9718" width="6.59765625" style="19" customWidth="1"/>
    <col min="9719" max="9719" width="14.59765625" style="19" customWidth="1"/>
    <col min="9720" max="9720" width="17" style="19" customWidth="1"/>
    <col min="9721" max="9721" width="2.19921875" style="19" customWidth="1"/>
    <col min="9722" max="9722" width="4.19921875" style="19" customWidth="1"/>
    <col min="9723" max="9723" width="2.19921875" style="19" customWidth="1"/>
    <col min="9724" max="9724" width="4.19921875" style="19" customWidth="1"/>
    <col min="9725" max="9725" width="2.19921875" style="19" customWidth="1"/>
    <col min="9726" max="9726" width="6.69921875" style="19" customWidth="1"/>
    <col min="9727" max="9727" width="10.09765625" style="19" customWidth="1"/>
    <col min="9728" max="9728" width="2.19921875" style="19" customWidth="1"/>
    <col min="9729" max="9729" width="4.09765625" style="19" customWidth="1"/>
    <col min="9730" max="9730" width="2.19921875" style="19" customWidth="1"/>
    <col min="9731" max="9731" width="4.09765625" style="19" customWidth="1"/>
    <col min="9732" max="9732" width="2.19921875" style="19" customWidth="1"/>
    <col min="9733" max="9734" width="2.09765625" style="19" customWidth="1"/>
    <col min="9735" max="9745" width="0" style="19" hidden="1" customWidth="1"/>
    <col min="9746" max="9971" width="8.09765625" style="19"/>
    <col min="9972" max="9973" width="1" style="19" customWidth="1"/>
    <col min="9974" max="9974" width="6.59765625" style="19" customWidth="1"/>
    <col min="9975" max="9975" width="14.59765625" style="19" customWidth="1"/>
    <col min="9976" max="9976" width="17" style="19" customWidth="1"/>
    <col min="9977" max="9977" width="2.19921875" style="19" customWidth="1"/>
    <col min="9978" max="9978" width="4.19921875" style="19" customWidth="1"/>
    <col min="9979" max="9979" width="2.19921875" style="19" customWidth="1"/>
    <col min="9980" max="9980" width="4.19921875" style="19" customWidth="1"/>
    <col min="9981" max="9981" width="2.19921875" style="19" customWidth="1"/>
    <col min="9982" max="9982" width="6.69921875" style="19" customWidth="1"/>
    <col min="9983" max="9983" width="10.09765625" style="19" customWidth="1"/>
    <col min="9984" max="9984" width="2.19921875" style="19" customWidth="1"/>
    <col min="9985" max="9985" width="4.09765625" style="19" customWidth="1"/>
    <col min="9986" max="9986" width="2.19921875" style="19" customWidth="1"/>
    <col min="9987" max="9987" width="4.09765625" style="19" customWidth="1"/>
    <col min="9988" max="9988" width="2.19921875" style="19" customWidth="1"/>
    <col min="9989" max="9990" width="2.09765625" style="19" customWidth="1"/>
    <col min="9991" max="10001" width="0" style="19" hidden="1" customWidth="1"/>
    <col min="10002" max="10227" width="8.09765625" style="19"/>
    <col min="10228" max="10229" width="1" style="19" customWidth="1"/>
    <col min="10230" max="10230" width="6.59765625" style="19" customWidth="1"/>
    <col min="10231" max="10231" width="14.59765625" style="19" customWidth="1"/>
    <col min="10232" max="10232" width="17" style="19" customWidth="1"/>
    <col min="10233" max="10233" width="2.19921875" style="19" customWidth="1"/>
    <col min="10234" max="10234" width="4.19921875" style="19" customWidth="1"/>
    <col min="10235" max="10235" width="2.19921875" style="19" customWidth="1"/>
    <col min="10236" max="10236" width="4.19921875" style="19" customWidth="1"/>
    <col min="10237" max="10237" width="2.19921875" style="19" customWidth="1"/>
    <col min="10238" max="10238" width="6.69921875" style="19" customWidth="1"/>
    <col min="10239" max="10239" width="10.09765625" style="19" customWidth="1"/>
    <col min="10240" max="10240" width="2.19921875" style="19" customWidth="1"/>
    <col min="10241" max="10241" width="4.09765625" style="19" customWidth="1"/>
    <col min="10242" max="10242" width="2.19921875" style="19" customWidth="1"/>
    <col min="10243" max="10243" width="4.09765625" style="19" customWidth="1"/>
    <col min="10244" max="10244" width="2.19921875" style="19" customWidth="1"/>
    <col min="10245" max="10246" width="2.09765625" style="19" customWidth="1"/>
    <col min="10247" max="10257" width="0" style="19" hidden="1" customWidth="1"/>
    <col min="10258" max="10483" width="8.09765625" style="19"/>
    <col min="10484" max="10485" width="1" style="19" customWidth="1"/>
    <col min="10486" max="10486" width="6.59765625" style="19" customWidth="1"/>
    <col min="10487" max="10487" width="14.59765625" style="19" customWidth="1"/>
    <col min="10488" max="10488" width="17" style="19" customWidth="1"/>
    <col min="10489" max="10489" width="2.19921875" style="19" customWidth="1"/>
    <col min="10490" max="10490" width="4.19921875" style="19" customWidth="1"/>
    <col min="10491" max="10491" width="2.19921875" style="19" customWidth="1"/>
    <col min="10492" max="10492" width="4.19921875" style="19" customWidth="1"/>
    <col min="10493" max="10493" width="2.19921875" style="19" customWidth="1"/>
    <col min="10494" max="10494" width="6.69921875" style="19" customWidth="1"/>
    <col min="10495" max="10495" width="10.09765625" style="19" customWidth="1"/>
    <col min="10496" max="10496" width="2.19921875" style="19" customWidth="1"/>
    <col min="10497" max="10497" width="4.09765625" style="19" customWidth="1"/>
    <col min="10498" max="10498" width="2.19921875" style="19" customWidth="1"/>
    <col min="10499" max="10499" width="4.09765625" style="19" customWidth="1"/>
    <col min="10500" max="10500" width="2.19921875" style="19" customWidth="1"/>
    <col min="10501" max="10502" width="2.09765625" style="19" customWidth="1"/>
    <col min="10503" max="10513" width="0" style="19" hidden="1" customWidth="1"/>
    <col min="10514" max="10739" width="8.09765625" style="19"/>
    <col min="10740" max="10741" width="1" style="19" customWidth="1"/>
    <col min="10742" max="10742" width="6.59765625" style="19" customWidth="1"/>
    <col min="10743" max="10743" width="14.59765625" style="19" customWidth="1"/>
    <col min="10744" max="10744" width="17" style="19" customWidth="1"/>
    <col min="10745" max="10745" width="2.19921875" style="19" customWidth="1"/>
    <col min="10746" max="10746" width="4.19921875" style="19" customWidth="1"/>
    <col min="10747" max="10747" width="2.19921875" style="19" customWidth="1"/>
    <col min="10748" max="10748" width="4.19921875" style="19" customWidth="1"/>
    <col min="10749" max="10749" width="2.19921875" style="19" customWidth="1"/>
    <col min="10750" max="10750" width="6.69921875" style="19" customWidth="1"/>
    <col min="10751" max="10751" width="10.09765625" style="19" customWidth="1"/>
    <col min="10752" max="10752" width="2.19921875" style="19" customWidth="1"/>
    <col min="10753" max="10753" width="4.09765625" style="19" customWidth="1"/>
    <col min="10754" max="10754" width="2.19921875" style="19" customWidth="1"/>
    <col min="10755" max="10755" width="4.09765625" style="19" customWidth="1"/>
    <col min="10756" max="10756" width="2.19921875" style="19" customWidth="1"/>
    <col min="10757" max="10758" width="2.09765625" style="19" customWidth="1"/>
    <col min="10759" max="10769" width="0" style="19" hidden="1" customWidth="1"/>
    <col min="10770" max="10995" width="8.09765625" style="19"/>
    <col min="10996" max="10997" width="1" style="19" customWidth="1"/>
    <col min="10998" max="10998" width="6.59765625" style="19" customWidth="1"/>
    <col min="10999" max="10999" width="14.59765625" style="19" customWidth="1"/>
    <col min="11000" max="11000" width="17" style="19" customWidth="1"/>
    <col min="11001" max="11001" width="2.19921875" style="19" customWidth="1"/>
    <col min="11002" max="11002" width="4.19921875" style="19" customWidth="1"/>
    <col min="11003" max="11003" width="2.19921875" style="19" customWidth="1"/>
    <col min="11004" max="11004" width="4.19921875" style="19" customWidth="1"/>
    <col min="11005" max="11005" width="2.19921875" style="19" customWidth="1"/>
    <col min="11006" max="11006" width="6.69921875" style="19" customWidth="1"/>
    <col min="11007" max="11007" width="10.09765625" style="19" customWidth="1"/>
    <col min="11008" max="11008" width="2.19921875" style="19" customWidth="1"/>
    <col min="11009" max="11009" width="4.09765625" style="19" customWidth="1"/>
    <col min="11010" max="11010" width="2.19921875" style="19" customWidth="1"/>
    <col min="11011" max="11011" width="4.09765625" style="19" customWidth="1"/>
    <col min="11012" max="11012" width="2.19921875" style="19" customWidth="1"/>
    <col min="11013" max="11014" width="2.09765625" style="19" customWidth="1"/>
    <col min="11015" max="11025" width="0" style="19" hidden="1" customWidth="1"/>
    <col min="11026" max="11251" width="8.09765625" style="19"/>
    <col min="11252" max="11253" width="1" style="19" customWidth="1"/>
    <col min="11254" max="11254" width="6.59765625" style="19" customWidth="1"/>
    <col min="11255" max="11255" width="14.59765625" style="19" customWidth="1"/>
    <col min="11256" max="11256" width="17" style="19" customWidth="1"/>
    <col min="11257" max="11257" width="2.19921875" style="19" customWidth="1"/>
    <col min="11258" max="11258" width="4.19921875" style="19" customWidth="1"/>
    <col min="11259" max="11259" width="2.19921875" style="19" customWidth="1"/>
    <col min="11260" max="11260" width="4.19921875" style="19" customWidth="1"/>
    <col min="11261" max="11261" width="2.19921875" style="19" customWidth="1"/>
    <col min="11262" max="11262" width="6.69921875" style="19" customWidth="1"/>
    <col min="11263" max="11263" width="10.09765625" style="19" customWidth="1"/>
    <col min="11264" max="11264" width="2.19921875" style="19" customWidth="1"/>
    <col min="11265" max="11265" width="4.09765625" style="19" customWidth="1"/>
    <col min="11266" max="11266" width="2.19921875" style="19" customWidth="1"/>
    <col min="11267" max="11267" width="4.09765625" style="19" customWidth="1"/>
    <col min="11268" max="11268" width="2.19921875" style="19" customWidth="1"/>
    <col min="11269" max="11270" width="2.09765625" style="19" customWidth="1"/>
    <col min="11271" max="11281" width="0" style="19" hidden="1" customWidth="1"/>
    <col min="11282" max="11507" width="8.09765625" style="19"/>
    <col min="11508" max="11509" width="1" style="19" customWidth="1"/>
    <col min="11510" max="11510" width="6.59765625" style="19" customWidth="1"/>
    <col min="11511" max="11511" width="14.59765625" style="19" customWidth="1"/>
    <col min="11512" max="11512" width="17" style="19" customWidth="1"/>
    <col min="11513" max="11513" width="2.19921875" style="19" customWidth="1"/>
    <col min="11514" max="11514" width="4.19921875" style="19" customWidth="1"/>
    <col min="11515" max="11515" width="2.19921875" style="19" customWidth="1"/>
    <col min="11516" max="11516" width="4.19921875" style="19" customWidth="1"/>
    <col min="11517" max="11517" width="2.19921875" style="19" customWidth="1"/>
    <col min="11518" max="11518" width="6.69921875" style="19" customWidth="1"/>
    <col min="11519" max="11519" width="10.09765625" style="19" customWidth="1"/>
    <col min="11520" max="11520" width="2.19921875" style="19" customWidth="1"/>
    <col min="11521" max="11521" width="4.09765625" style="19" customWidth="1"/>
    <col min="11522" max="11522" width="2.19921875" style="19" customWidth="1"/>
    <col min="11523" max="11523" width="4.09765625" style="19" customWidth="1"/>
    <col min="11524" max="11524" width="2.19921875" style="19" customWidth="1"/>
    <col min="11525" max="11526" width="2.09765625" style="19" customWidth="1"/>
    <col min="11527" max="11537" width="0" style="19" hidden="1" customWidth="1"/>
    <col min="11538" max="11763" width="8.09765625" style="19"/>
    <col min="11764" max="11765" width="1" style="19" customWidth="1"/>
    <col min="11766" max="11766" width="6.59765625" style="19" customWidth="1"/>
    <col min="11767" max="11767" width="14.59765625" style="19" customWidth="1"/>
    <col min="11768" max="11768" width="17" style="19" customWidth="1"/>
    <col min="11769" max="11769" width="2.19921875" style="19" customWidth="1"/>
    <col min="11770" max="11770" width="4.19921875" style="19" customWidth="1"/>
    <col min="11771" max="11771" width="2.19921875" style="19" customWidth="1"/>
    <col min="11772" max="11772" width="4.19921875" style="19" customWidth="1"/>
    <col min="11773" max="11773" width="2.19921875" style="19" customWidth="1"/>
    <col min="11774" max="11774" width="6.69921875" style="19" customWidth="1"/>
    <col min="11775" max="11775" width="10.09765625" style="19" customWidth="1"/>
    <col min="11776" max="11776" width="2.19921875" style="19" customWidth="1"/>
    <col min="11777" max="11777" width="4.09765625" style="19" customWidth="1"/>
    <col min="11778" max="11778" width="2.19921875" style="19" customWidth="1"/>
    <col min="11779" max="11779" width="4.09765625" style="19" customWidth="1"/>
    <col min="11780" max="11780" width="2.19921875" style="19" customWidth="1"/>
    <col min="11781" max="11782" width="2.09765625" style="19" customWidth="1"/>
    <col min="11783" max="11793" width="0" style="19" hidden="1" customWidth="1"/>
    <col min="11794" max="12019" width="8.09765625" style="19"/>
    <col min="12020" max="12021" width="1" style="19" customWidth="1"/>
    <col min="12022" max="12022" width="6.59765625" style="19" customWidth="1"/>
    <col min="12023" max="12023" width="14.59765625" style="19" customWidth="1"/>
    <col min="12024" max="12024" width="17" style="19" customWidth="1"/>
    <col min="12025" max="12025" width="2.19921875" style="19" customWidth="1"/>
    <col min="12026" max="12026" width="4.19921875" style="19" customWidth="1"/>
    <col min="12027" max="12027" width="2.19921875" style="19" customWidth="1"/>
    <col min="12028" max="12028" width="4.19921875" style="19" customWidth="1"/>
    <col min="12029" max="12029" width="2.19921875" style="19" customWidth="1"/>
    <col min="12030" max="12030" width="6.69921875" style="19" customWidth="1"/>
    <col min="12031" max="12031" width="10.09765625" style="19" customWidth="1"/>
    <col min="12032" max="12032" width="2.19921875" style="19" customWidth="1"/>
    <col min="12033" max="12033" width="4.09765625" style="19" customWidth="1"/>
    <col min="12034" max="12034" width="2.19921875" style="19" customWidth="1"/>
    <col min="12035" max="12035" width="4.09765625" style="19" customWidth="1"/>
    <col min="12036" max="12036" width="2.19921875" style="19" customWidth="1"/>
    <col min="12037" max="12038" width="2.09765625" style="19" customWidth="1"/>
    <col min="12039" max="12049" width="0" style="19" hidden="1" customWidth="1"/>
    <col min="12050" max="12275" width="8.09765625" style="19"/>
    <col min="12276" max="12277" width="1" style="19" customWidth="1"/>
    <col min="12278" max="12278" width="6.59765625" style="19" customWidth="1"/>
    <col min="12279" max="12279" width="14.59765625" style="19" customWidth="1"/>
    <col min="12280" max="12280" width="17" style="19" customWidth="1"/>
    <col min="12281" max="12281" width="2.19921875" style="19" customWidth="1"/>
    <col min="12282" max="12282" width="4.19921875" style="19" customWidth="1"/>
    <col min="12283" max="12283" width="2.19921875" style="19" customWidth="1"/>
    <col min="12284" max="12284" width="4.19921875" style="19" customWidth="1"/>
    <col min="12285" max="12285" width="2.19921875" style="19" customWidth="1"/>
    <col min="12286" max="12286" width="6.69921875" style="19" customWidth="1"/>
    <col min="12287" max="12287" width="10.09765625" style="19" customWidth="1"/>
    <col min="12288" max="12288" width="2.19921875" style="19" customWidth="1"/>
    <col min="12289" max="12289" width="4.09765625" style="19" customWidth="1"/>
    <col min="12290" max="12290" width="2.19921875" style="19" customWidth="1"/>
    <col min="12291" max="12291" width="4.09765625" style="19" customWidth="1"/>
    <col min="12292" max="12292" width="2.19921875" style="19" customWidth="1"/>
    <col min="12293" max="12294" width="2.09765625" style="19" customWidth="1"/>
    <col min="12295" max="12305" width="0" style="19" hidden="1" customWidth="1"/>
    <col min="12306" max="12531" width="8.09765625" style="19"/>
    <col min="12532" max="12533" width="1" style="19" customWidth="1"/>
    <col min="12534" max="12534" width="6.59765625" style="19" customWidth="1"/>
    <col min="12535" max="12535" width="14.59765625" style="19" customWidth="1"/>
    <col min="12536" max="12536" width="17" style="19" customWidth="1"/>
    <col min="12537" max="12537" width="2.19921875" style="19" customWidth="1"/>
    <col min="12538" max="12538" width="4.19921875" style="19" customWidth="1"/>
    <col min="12539" max="12539" width="2.19921875" style="19" customWidth="1"/>
    <col min="12540" max="12540" width="4.19921875" style="19" customWidth="1"/>
    <col min="12541" max="12541" width="2.19921875" style="19" customWidth="1"/>
    <col min="12542" max="12542" width="6.69921875" style="19" customWidth="1"/>
    <col min="12543" max="12543" width="10.09765625" style="19" customWidth="1"/>
    <col min="12544" max="12544" width="2.19921875" style="19" customWidth="1"/>
    <col min="12545" max="12545" width="4.09765625" style="19" customWidth="1"/>
    <col min="12546" max="12546" width="2.19921875" style="19" customWidth="1"/>
    <col min="12547" max="12547" width="4.09765625" style="19" customWidth="1"/>
    <col min="12548" max="12548" width="2.19921875" style="19" customWidth="1"/>
    <col min="12549" max="12550" width="2.09765625" style="19" customWidth="1"/>
    <col min="12551" max="12561" width="0" style="19" hidden="1" customWidth="1"/>
    <col min="12562" max="12787" width="8.09765625" style="19"/>
    <col min="12788" max="12789" width="1" style="19" customWidth="1"/>
    <col min="12790" max="12790" width="6.59765625" style="19" customWidth="1"/>
    <col min="12791" max="12791" width="14.59765625" style="19" customWidth="1"/>
    <col min="12792" max="12792" width="17" style="19" customWidth="1"/>
    <col min="12793" max="12793" width="2.19921875" style="19" customWidth="1"/>
    <col min="12794" max="12794" width="4.19921875" style="19" customWidth="1"/>
    <col min="12795" max="12795" width="2.19921875" style="19" customWidth="1"/>
    <col min="12796" max="12796" width="4.19921875" style="19" customWidth="1"/>
    <col min="12797" max="12797" width="2.19921875" style="19" customWidth="1"/>
    <col min="12798" max="12798" width="6.69921875" style="19" customWidth="1"/>
    <col min="12799" max="12799" width="10.09765625" style="19" customWidth="1"/>
    <col min="12800" max="12800" width="2.19921875" style="19" customWidth="1"/>
    <col min="12801" max="12801" width="4.09765625" style="19" customWidth="1"/>
    <col min="12802" max="12802" width="2.19921875" style="19" customWidth="1"/>
    <col min="12803" max="12803" width="4.09765625" style="19" customWidth="1"/>
    <col min="12804" max="12804" width="2.19921875" style="19" customWidth="1"/>
    <col min="12805" max="12806" width="2.09765625" style="19" customWidth="1"/>
    <col min="12807" max="12817" width="0" style="19" hidden="1" customWidth="1"/>
    <col min="12818" max="13043" width="8.09765625" style="19"/>
    <col min="13044" max="13045" width="1" style="19" customWidth="1"/>
    <col min="13046" max="13046" width="6.59765625" style="19" customWidth="1"/>
    <col min="13047" max="13047" width="14.59765625" style="19" customWidth="1"/>
    <col min="13048" max="13048" width="17" style="19" customWidth="1"/>
    <col min="13049" max="13049" width="2.19921875" style="19" customWidth="1"/>
    <col min="13050" max="13050" width="4.19921875" style="19" customWidth="1"/>
    <col min="13051" max="13051" width="2.19921875" style="19" customWidth="1"/>
    <col min="13052" max="13052" width="4.19921875" style="19" customWidth="1"/>
    <col min="13053" max="13053" width="2.19921875" style="19" customWidth="1"/>
    <col min="13054" max="13054" width="6.69921875" style="19" customWidth="1"/>
    <col min="13055" max="13055" width="10.09765625" style="19" customWidth="1"/>
    <col min="13056" max="13056" width="2.19921875" style="19" customWidth="1"/>
    <col min="13057" max="13057" width="4.09765625" style="19" customWidth="1"/>
    <col min="13058" max="13058" width="2.19921875" style="19" customWidth="1"/>
    <col min="13059" max="13059" width="4.09765625" style="19" customWidth="1"/>
    <col min="13060" max="13060" width="2.19921875" style="19" customWidth="1"/>
    <col min="13061" max="13062" width="2.09765625" style="19" customWidth="1"/>
    <col min="13063" max="13073" width="0" style="19" hidden="1" customWidth="1"/>
    <col min="13074" max="13299" width="8.09765625" style="19"/>
    <col min="13300" max="13301" width="1" style="19" customWidth="1"/>
    <col min="13302" max="13302" width="6.59765625" style="19" customWidth="1"/>
    <col min="13303" max="13303" width="14.59765625" style="19" customWidth="1"/>
    <col min="13304" max="13304" width="17" style="19" customWidth="1"/>
    <col min="13305" max="13305" width="2.19921875" style="19" customWidth="1"/>
    <col min="13306" max="13306" width="4.19921875" style="19" customWidth="1"/>
    <col min="13307" max="13307" width="2.19921875" style="19" customWidth="1"/>
    <col min="13308" max="13308" width="4.19921875" style="19" customWidth="1"/>
    <col min="13309" max="13309" width="2.19921875" style="19" customWidth="1"/>
    <col min="13310" max="13310" width="6.69921875" style="19" customWidth="1"/>
    <col min="13311" max="13311" width="10.09765625" style="19" customWidth="1"/>
    <col min="13312" max="13312" width="2.19921875" style="19" customWidth="1"/>
    <col min="13313" max="13313" width="4.09765625" style="19" customWidth="1"/>
    <col min="13314" max="13314" width="2.19921875" style="19" customWidth="1"/>
    <col min="13315" max="13315" width="4.09765625" style="19" customWidth="1"/>
    <col min="13316" max="13316" width="2.19921875" style="19" customWidth="1"/>
    <col min="13317" max="13318" width="2.09765625" style="19" customWidth="1"/>
    <col min="13319" max="13329" width="0" style="19" hidden="1" customWidth="1"/>
    <col min="13330" max="13555" width="8.09765625" style="19"/>
    <col min="13556" max="13557" width="1" style="19" customWidth="1"/>
    <col min="13558" max="13558" width="6.59765625" style="19" customWidth="1"/>
    <col min="13559" max="13559" width="14.59765625" style="19" customWidth="1"/>
    <col min="13560" max="13560" width="17" style="19" customWidth="1"/>
    <col min="13561" max="13561" width="2.19921875" style="19" customWidth="1"/>
    <col min="13562" max="13562" width="4.19921875" style="19" customWidth="1"/>
    <col min="13563" max="13563" width="2.19921875" style="19" customWidth="1"/>
    <col min="13564" max="13564" width="4.19921875" style="19" customWidth="1"/>
    <col min="13565" max="13565" width="2.19921875" style="19" customWidth="1"/>
    <col min="13566" max="13566" width="6.69921875" style="19" customWidth="1"/>
    <col min="13567" max="13567" width="10.09765625" style="19" customWidth="1"/>
    <col min="13568" max="13568" width="2.19921875" style="19" customWidth="1"/>
    <col min="13569" max="13569" width="4.09765625" style="19" customWidth="1"/>
    <col min="13570" max="13570" width="2.19921875" style="19" customWidth="1"/>
    <col min="13571" max="13571" width="4.09765625" style="19" customWidth="1"/>
    <col min="13572" max="13572" width="2.19921875" style="19" customWidth="1"/>
    <col min="13573" max="13574" width="2.09765625" style="19" customWidth="1"/>
    <col min="13575" max="13585" width="0" style="19" hidden="1" customWidth="1"/>
    <col min="13586" max="13811" width="8.09765625" style="19"/>
    <col min="13812" max="13813" width="1" style="19" customWidth="1"/>
    <col min="13814" max="13814" width="6.59765625" style="19" customWidth="1"/>
    <col min="13815" max="13815" width="14.59765625" style="19" customWidth="1"/>
    <col min="13816" max="13816" width="17" style="19" customWidth="1"/>
    <col min="13817" max="13817" width="2.19921875" style="19" customWidth="1"/>
    <col min="13818" max="13818" width="4.19921875" style="19" customWidth="1"/>
    <col min="13819" max="13819" width="2.19921875" style="19" customWidth="1"/>
    <col min="13820" max="13820" width="4.19921875" style="19" customWidth="1"/>
    <col min="13821" max="13821" width="2.19921875" style="19" customWidth="1"/>
    <col min="13822" max="13822" width="6.69921875" style="19" customWidth="1"/>
    <col min="13823" max="13823" width="10.09765625" style="19" customWidth="1"/>
    <col min="13824" max="13824" width="2.19921875" style="19" customWidth="1"/>
    <col min="13825" max="13825" width="4.09765625" style="19" customWidth="1"/>
    <col min="13826" max="13826" width="2.19921875" style="19" customWidth="1"/>
    <col min="13827" max="13827" width="4.09765625" style="19" customWidth="1"/>
    <col min="13828" max="13828" width="2.19921875" style="19" customWidth="1"/>
    <col min="13829" max="13830" width="2.09765625" style="19" customWidth="1"/>
    <col min="13831" max="13841" width="0" style="19" hidden="1" customWidth="1"/>
    <col min="13842" max="14067" width="8.09765625" style="19"/>
    <col min="14068" max="14069" width="1" style="19" customWidth="1"/>
    <col min="14070" max="14070" width="6.59765625" style="19" customWidth="1"/>
    <col min="14071" max="14071" width="14.59765625" style="19" customWidth="1"/>
    <col min="14072" max="14072" width="17" style="19" customWidth="1"/>
    <col min="14073" max="14073" width="2.19921875" style="19" customWidth="1"/>
    <col min="14074" max="14074" width="4.19921875" style="19" customWidth="1"/>
    <col min="14075" max="14075" width="2.19921875" style="19" customWidth="1"/>
    <col min="14076" max="14076" width="4.19921875" style="19" customWidth="1"/>
    <col min="14077" max="14077" width="2.19921875" style="19" customWidth="1"/>
    <col min="14078" max="14078" width="6.69921875" style="19" customWidth="1"/>
    <col min="14079" max="14079" width="10.09765625" style="19" customWidth="1"/>
    <col min="14080" max="14080" width="2.19921875" style="19" customWidth="1"/>
    <col min="14081" max="14081" width="4.09765625" style="19" customWidth="1"/>
    <col min="14082" max="14082" width="2.19921875" style="19" customWidth="1"/>
    <col min="14083" max="14083" width="4.09765625" style="19" customWidth="1"/>
    <col min="14084" max="14084" width="2.19921875" style="19" customWidth="1"/>
    <col min="14085" max="14086" width="2.09765625" style="19" customWidth="1"/>
    <col min="14087" max="14097" width="0" style="19" hidden="1" customWidth="1"/>
    <col min="14098" max="14323" width="8.09765625" style="19"/>
    <col min="14324" max="14325" width="1" style="19" customWidth="1"/>
    <col min="14326" max="14326" width="6.59765625" style="19" customWidth="1"/>
    <col min="14327" max="14327" width="14.59765625" style="19" customWidth="1"/>
    <col min="14328" max="14328" width="17" style="19" customWidth="1"/>
    <col min="14329" max="14329" width="2.19921875" style="19" customWidth="1"/>
    <col min="14330" max="14330" width="4.19921875" style="19" customWidth="1"/>
    <col min="14331" max="14331" width="2.19921875" style="19" customWidth="1"/>
    <col min="14332" max="14332" width="4.19921875" style="19" customWidth="1"/>
    <col min="14333" max="14333" width="2.19921875" style="19" customWidth="1"/>
    <col min="14334" max="14334" width="6.69921875" style="19" customWidth="1"/>
    <col min="14335" max="14335" width="10.09765625" style="19" customWidth="1"/>
    <col min="14336" max="14336" width="2.19921875" style="19" customWidth="1"/>
    <col min="14337" max="14337" width="4.09765625" style="19" customWidth="1"/>
    <col min="14338" max="14338" width="2.19921875" style="19" customWidth="1"/>
    <col min="14339" max="14339" width="4.09765625" style="19" customWidth="1"/>
    <col min="14340" max="14340" width="2.19921875" style="19" customWidth="1"/>
    <col min="14341" max="14342" width="2.09765625" style="19" customWidth="1"/>
    <col min="14343" max="14353" width="0" style="19" hidden="1" customWidth="1"/>
    <col min="14354" max="14579" width="8.09765625" style="19"/>
    <col min="14580" max="14581" width="1" style="19" customWidth="1"/>
    <col min="14582" max="14582" width="6.59765625" style="19" customWidth="1"/>
    <col min="14583" max="14583" width="14.59765625" style="19" customWidth="1"/>
    <col min="14584" max="14584" width="17" style="19" customWidth="1"/>
    <col min="14585" max="14585" width="2.19921875" style="19" customWidth="1"/>
    <col min="14586" max="14586" width="4.19921875" style="19" customWidth="1"/>
    <col min="14587" max="14587" width="2.19921875" style="19" customWidth="1"/>
    <col min="14588" max="14588" width="4.19921875" style="19" customWidth="1"/>
    <col min="14589" max="14589" width="2.19921875" style="19" customWidth="1"/>
    <col min="14590" max="14590" width="6.69921875" style="19" customWidth="1"/>
    <col min="14591" max="14591" width="10.09765625" style="19" customWidth="1"/>
    <col min="14592" max="14592" width="2.19921875" style="19" customWidth="1"/>
    <col min="14593" max="14593" width="4.09765625" style="19" customWidth="1"/>
    <col min="14594" max="14594" width="2.19921875" style="19" customWidth="1"/>
    <col min="14595" max="14595" width="4.09765625" style="19" customWidth="1"/>
    <col min="14596" max="14596" width="2.19921875" style="19" customWidth="1"/>
    <col min="14597" max="14598" width="2.09765625" style="19" customWidth="1"/>
    <col min="14599" max="14609" width="0" style="19" hidden="1" customWidth="1"/>
    <col min="14610" max="14835" width="8.09765625" style="19"/>
    <col min="14836" max="14837" width="1" style="19" customWidth="1"/>
    <col min="14838" max="14838" width="6.59765625" style="19" customWidth="1"/>
    <col min="14839" max="14839" width="14.59765625" style="19" customWidth="1"/>
    <col min="14840" max="14840" width="17" style="19" customWidth="1"/>
    <col min="14841" max="14841" width="2.19921875" style="19" customWidth="1"/>
    <col min="14842" max="14842" width="4.19921875" style="19" customWidth="1"/>
    <col min="14843" max="14843" width="2.19921875" style="19" customWidth="1"/>
    <col min="14844" max="14844" width="4.19921875" style="19" customWidth="1"/>
    <col min="14845" max="14845" width="2.19921875" style="19" customWidth="1"/>
    <col min="14846" max="14846" width="6.69921875" style="19" customWidth="1"/>
    <col min="14847" max="14847" width="10.09765625" style="19" customWidth="1"/>
    <col min="14848" max="14848" width="2.19921875" style="19" customWidth="1"/>
    <col min="14849" max="14849" width="4.09765625" style="19" customWidth="1"/>
    <col min="14850" max="14850" width="2.19921875" style="19" customWidth="1"/>
    <col min="14851" max="14851" width="4.09765625" style="19" customWidth="1"/>
    <col min="14852" max="14852" width="2.19921875" style="19" customWidth="1"/>
    <col min="14853" max="14854" width="2.09765625" style="19" customWidth="1"/>
    <col min="14855" max="14865" width="0" style="19" hidden="1" customWidth="1"/>
    <col min="14866" max="15091" width="8.09765625" style="19"/>
    <col min="15092" max="15093" width="1" style="19" customWidth="1"/>
    <col min="15094" max="15094" width="6.59765625" style="19" customWidth="1"/>
    <col min="15095" max="15095" width="14.59765625" style="19" customWidth="1"/>
    <col min="15096" max="15096" width="17" style="19" customWidth="1"/>
    <col min="15097" max="15097" width="2.19921875" style="19" customWidth="1"/>
    <col min="15098" max="15098" width="4.19921875" style="19" customWidth="1"/>
    <col min="15099" max="15099" width="2.19921875" style="19" customWidth="1"/>
    <col min="15100" max="15100" width="4.19921875" style="19" customWidth="1"/>
    <col min="15101" max="15101" width="2.19921875" style="19" customWidth="1"/>
    <col min="15102" max="15102" width="6.69921875" style="19" customWidth="1"/>
    <col min="15103" max="15103" width="10.09765625" style="19" customWidth="1"/>
    <col min="15104" max="15104" width="2.19921875" style="19" customWidth="1"/>
    <col min="15105" max="15105" width="4.09765625" style="19" customWidth="1"/>
    <col min="15106" max="15106" width="2.19921875" style="19" customWidth="1"/>
    <col min="15107" max="15107" width="4.09765625" style="19" customWidth="1"/>
    <col min="15108" max="15108" width="2.19921875" style="19" customWidth="1"/>
    <col min="15109" max="15110" width="2.09765625" style="19" customWidth="1"/>
    <col min="15111" max="15121" width="0" style="19" hidden="1" customWidth="1"/>
    <col min="15122" max="15347" width="8.09765625" style="19"/>
    <col min="15348" max="15349" width="1" style="19" customWidth="1"/>
    <col min="15350" max="15350" width="6.59765625" style="19" customWidth="1"/>
    <col min="15351" max="15351" width="14.59765625" style="19" customWidth="1"/>
    <col min="15352" max="15352" width="17" style="19" customWidth="1"/>
    <col min="15353" max="15353" width="2.19921875" style="19" customWidth="1"/>
    <col min="15354" max="15354" width="4.19921875" style="19" customWidth="1"/>
    <col min="15355" max="15355" width="2.19921875" style="19" customWidth="1"/>
    <col min="15356" max="15356" width="4.19921875" style="19" customWidth="1"/>
    <col min="15357" max="15357" width="2.19921875" style="19" customWidth="1"/>
    <col min="15358" max="15358" width="6.69921875" style="19" customWidth="1"/>
    <col min="15359" max="15359" width="10.09765625" style="19" customWidth="1"/>
    <col min="15360" max="15360" width="2.19921875" style="19" customWidth="1"/>
    <col min="15361" max="15361" width="4.09765625" style="19" customWidth="1"/>
    <col min="15362" max="15362" width="2.19921875" style="19" customWidth="1"/>
    <col min="15363" max="15363" width="4.09765625" style="19" customWidth="1"/>
    <col min="15364" max="15364" width="2.19921875" style="19" customWidth="1"/>
    <col min="15365" max="15366" width="2.09765625" style="19" customWidth="1"/>
    <col min="15367" max="15377" width="0" style="19" hidden="1" customWidth="1"/>
    <col min="15378" max="15603" width="8.09765625" style="19"/>
    <col min="15604" max="15605" width="1" style="19" customWidth="1"/>
    <col min="15606" max="15606" width="6.59765625" style="19" customWidth="1"/>
    <col min="15607" max="15607" width="14.59765625" style="19" customWidth="1"/>
    <col min="15608" max="15608" width="17" style="19" customWidth="1"/>
    <col min="15609" max="15609" width="2.19921875" style="19" customWidth="1"/>
    <col min="15610" max="15610" width="4.19921875" style="19" customWidth="1"/>
    <col min="15611" max="15611" width="2.19921875" style="19" customWidth="1"/>
    <col min="15612" max="15612" width="4.19921875" style="19" customWidth="1"/>
    <col min="15613" max="15613" width="2.19921875" style="19" customWidth="1"/>
    <col min="15614" max="15614" width="6.69921875" style="19" customWidth="1"/>
    <col min="15615" max="15615" width="10.09765625" style="19" customWidth="1"/>
    <col min="15616" max="15616" width="2.19921875" style="19" customWidth="1"/>
    <col min="15617" max="15617" width="4.09765625" style="19" customWidth="1"/>
    <col min="15618" max="15618" width="2.19921875" style="19" customWidth="1"/>
    <col min="15619" max="15619" width="4.09765625" style="19" customWidth="1"/>
    <col min="15620" max="15620" width="2.19921875" style="19" customWidth="1"/>
    <col min="15621" max="15622" width="2.09765625" style="19" customWidth="1"/>
    <col min="15623" max="15633" width="0" style="19" hidden="1" customWidth="1"/>
    <col min="15634" max="15859" width="8.09765625" style="19"/>
    <col min="15860" max="15861" width="1" style="19" customWidth="1"/>
    <col min="15862" max="15862" width="6.59765625" style="19" customWidth="1"/>
    <col min="15863" max="15863" width="14.59765625" style="19" customWidth="1"/>
    <col min="15864" max="15864" width="17" style="19" customWidth="1"/>
    <col min="15865" max="15865" width="2.19921875" style="19" customWidth="1"/>
    <col min="15866" max="15866" width="4.19921875" style="19" customWidth="1"/>
    <col min="15867" max="15867" width="2.19921875" style="19" customWidth="1"/>
    <col min="15868" max="15868" width="4.19921875" style="19" customWidth="1"/>
    <col min="15869" max="15869" width="2.19921875" style="19" customWidth="1"/>
    <col min="15870" max="15870" width="6.69921875" style="19" customWidth="1"/>
    <col min="15871" max="15871" width="10.09765625" style="19" customWidth="1"/>
    <col min="15872" max="15872" width="2.19921875" style="19" customWidth="1"/>
    <col min="15873" max="15873" width="4.09765625" style="19" customWidth="1"/>
    <col min="15874" max="15874" width="2.19921875" style="19" customWidth="1"/>
    <col min="15875" max="15875" width="4.09765625" style="19" customWidth="1"/>
    <col min="15876" max="15876" width="2.19921875" style="19" customWidth="1"/>
    <col min="15877" max="15878" width="2.09765625" style="19" customWidth="1"/>
    <col min="15879" max="15889" width="0" style="19" hidden="1" customWidth="1"/>
    <col min="15890" max="16115" width="8.09765625" style="19"/>
    <col min="16116" max="16117" width="1" style="19" customWidth="1"/>
    <col min="16118" max="16118" width="6.59765625" style="19" customWidth="1"/>
    <col min="16119" max="16119" width="14.59765625" style="19" customWidth="1"/>
    <col min="16120" max="16120" width="17" style="19" customWidth="1"/>
    <col min="16121" max="16121" width="2.19921875" style="19" customWidth="1"/>
    <col min="16122" max="16122" width="4.19921875" style="19" customWidth="1"/>
    <col min="16123" max="16123" width="2.19921875" style="19" customWidth="1"/>
    <col min="16124" max="16124" width="4.19921875" style="19" customWidth="1"/>
    <col min="16125" max="16125" width="2.19921875" style="19" customWidth="1"/>
    <col min="16126" max="16126" width="6.69921875" style="19" customWidth="1"/>
    <col min="16127" max="16127" width="10.09765625" style="19" customWidth="1"/>
    <col min="16128" max="16128" width="2.19921875" style="19" customWidth="1"/>
    <col min="16129" max="16129" width="4.09765625" style="19" customWidth="1"/>
    <col min="16130" max="16130" width="2.19921875" style="19" customWidth="1"/>
    <col min="16131" max="16131" width="4.09765625" style="19" customWidth="1"/>
    <col min="16132" max="16132" width="2.19921875" style="19" customWidth="1"/>
    <col min="16133" max="16134" width="2.09765625" style="19" customWidth="1"/>
    <col min="16135" max="16145" width="0" style="19" hidden="1" customWidth="1"/>
    <col min="16146" max="16384" width="8.09765625" style="19"/>
  </cols>
  <sheetData>
    <row r="1" spans="1:21" ht="18.600000000000001" customHeight="1">
      <c r="A1" s="77"/>
      <c r="B1" s="78"/>
      <c r="C1" s="79" t="s">
        <v>63</v>
      </c>
      <c r="D1" s="79"/>
      <c r="E1" s="79"/>
      <c r="F1" s="79"/>
      <c r="G1" s="79"/>
      <c r="H1" s="79"/>
      <c r="I1" s="79"/>
      <c r="J1" s="79"/>
      <c r="K1" s="79"/>
      <c r="L1" s="79"/>
      <c r="M1" s="79"/>
      <c r="N1" s="79"/>
      <c r="O1" s="79"/>
      <c r="P1" s="79"/>
      <c r="Q1" s="79"/>
      <c r="R1" s="80"/>
    </row>
    <row r="2" spans="1:21" ht="14.7" customHeight="1">
      <c r="A2" s="81"/>
      <c r="B2" s="82" t="s">
        <v>25</v>
      </c>
      <c r="C2" s="83"/>
      <c r="D2" s="82"/>
      <c r="E2" s="82"/>
      <c r="F2" s="82"/>
      <c r="G2" s="82"/>
      <c r="H2" s="82"/>
      <c r="I2" s="82"/>
      <c r="J2" s="82"/>
      <c r="K2" s="82"/>
      <c r="L2" s="82"/>
      <c r="M2" s="82"/>
      <c r="N2" s="82"/>
      <c r="O2" s="82"/>
      <c r="P2" s="82"/>
      <c r="Q2" s="82"/>
      <c r="R2" s="84"/>
    </row>
    <row r="3" spans="1:21" ht="32.4" customHeight="1">
      <c r="A3" s="81"/>
      <c r="B3" s="84"/>
      <c r="C3" s="85" t="s">
        <v>28</v>
      </c>
      <c r="D3" s="86" t="s">
        <v>6</v>
      </c>
      <c r="E3" s="87"/>
      <c r="F3" s="44"/>
      <c r="G3" s="45"/>
      <c r="H3" s="45"/>
      <c r="I3" s="45"/>
      <c r="J3" s="45"/>
      <c r="K3" s="45"/>
      <c r="L3" s="45"/>
      <c r="M3" s="45"/>
      <c r="N3" s="45"/>
      <c r="O3" s="45"/>
      <c r="P3" s="45"/>
      <c r="Q3" s="46"/>
      <c r="R3" s="84"/>
    </row>
    <row r="4" spans="1:21" ht="23.7" customHeight="1">
      <c r="A4" s="81"/>
      <c r="B4" s="84"/>
      <c r="C4" s="88"/>
      <c r="D4" s="89" t="s">
        <v>91</v>
      </c>
      <c r="E4" s="90"/>
      <c r="F4" s="47"/>
      <c r="G4" s="47"/>
      <c r="H4" s="47"/>
      <c r="I4" s="47"/>
      <c r="J4" s="47"/>
      <c r="K4" s="47"/>
      <c r="L4" s="47"/>
      <c r="M4" s="47"/>
      <c r="N4" s="47"/>
      <c r="O4" s="47"/>
      <c r="P4" s="47"/>
      <c r="Q4" s="47"/>
      <c r="R4" s="84"/>
    </row>
    <row r="5" spans="1:21" ht="31.2" customHeight="1">
      <c r="A5" s="81"/>
      <c r="B5" s="84"/>
      <c r="C5" s="91" t="s">
        <v>62</v>
      </c>
      <c r="D5" s="92" t="s">
        <v>6</v>
      </c>
      <c r="E5" s="93"/>
      <c r="F5" s="44"/>
      <c r="G5" s="45"/>
      <c r="H5" s="45"/>
      <c r="I5" s="45"/>
      <c r="J5" s="45"/>
      <c r="K5" s="45"/>
      <c r="L5" s="45"/>
      <c r="M5" s="45"/>
      <c r="N5" s="45"/>
      <c r="O5" s="45"/>
      <c r="P5" s="45"/>
      <c r="Q5" s="46"/>
      <c r="R5" s="84"/>
    </row>
    <row r="6" spans="1:21" ht="24" customHeight="1">
      <c r="A6" s="81"/>
      <c r="B6" s="84"/>
      <c r="C6" s="94"/>
      <c r="D6" s="92" t="s">
        <v>91</v>
      </c>
      <c r="E6" s="93"/>
      <c r="F6" s="47"/>
      <c r="G6" s="47"/>
      <c r="H6" s="47"/>
      <c r="I6" s="47"/>
      <c r="J6" s="47"/>
      <c r="K6" s="47"/>
      <c r="L6" s="47"/>
      <c r="M6" s="47"/>
      <c r="N6" s="47"/>
      <c r="O6" s="47"/>
      <c r="P6" s="47"/>
      <c r="Q6" s="47"/>
      <c r="R6" s="84"/>
    </row>
    <row r="7" spans="1:21" ht="15" customHeight="1">
      <c r="A7" s="81"/>
      <c r="B7" s="84"/>
      <c r="C7" s="95" t="s">
        <v>61</v>
      </c>
      <c r="D7" s="96"/>
      <c r="E7" s="97" t="s">
        <v>7</v>
      </c>
      <c r="F7" s="49"/>
      <c r="G7" s="50"/>
      <c r="H7" s="50"/>
      <c r="I7" s="50"/>
      <c r="J7" s="50"/>
      <c r="K7" s="50"/>
      <c r="L7" s="50"/>
      <c r="M7" s="50"/>
      <c r="N7" s="50"/>
      <c r="O7" s="50"/>
      <c r="P7" s="50"/>
      <c r="Q7" s="51"/>
      <c r="R7" s="84"/>
    </row>
    <row r="8" spans="1:21" ht="15" customHeight="1">
      <c r="A8" s="81"/>
      <c r="B8" s="84"/>
      <c r="C8" s="98"/>
      <c r="D8" s="99"/>
      <c r="E8" s="97" t="s">
        <v>8</v>
      </c>
      <c r="F8" s="52"/>
      <c r="G8" s="52"/>
      <c r="H8" s="52"/>
      <c r="I8" s="52"/>
      <c r="J8" s="52"/>
      <c r="K8" s="52"/>
      <c r="L8" s="52"/>
      <c r="M8" s="52"/>
      <c r="N8" s="52"/>
      <c r="O8" s="52"/>
      <c r="P8" s="52"/>
      <c r="Q8" s="52"/>
      <c r="R8" s="84"/>
    </row>
    <row r="9" spans="1:21" ht="15" customHeight="1">
      <c r="A9" s="81"/>
      <c r="B9" s="82" t="s">
        <v>29</v>
      </c>
      <c r="C9" s="82"/>
      <c r="D9" s="82"/>
      <c r="E9" s="82"/>
      <c r="F9" s="82"/>
      <c r="G9" s="82"/>
      <c r="H9" s="82"/>
      <c r="I9" s="82"/>
      <c r="J9" s="82"/>
      <c r="K9" s="82"/>
      <c r="L9" s="82"/>
      <c r="M9" s="82"/>
      <c r="N9" s="82"/>
      <c r="O9" s="82"/>
      <c r="P9" s="82"/>
      <c r="Q9" s="82"/>
      <c r="R9" s="84"/>
    </row>
    <row r="10" spans="1:21" ht="15" customHeight="1">
      <c r="A10" s="81"/>
      <c r="B10" s="84"/>
      <c r="C10" s="100" t="s">
        <v>26</v>
      </c>
      <c r="D10" s="101"/>
      <c r="E10" s="102"/>
      <c r="F10" s="44"/>
      <c r="G10" s="45"/>
      <c r="H10" s="45"/>
      <c r="I10" s="45"/>
      <c r="J10" s="45"/>
      <c r="K10" s="45"/>
      <c r="L10" s="45"/>
      <c r="M10" s="45"/>
      <c r="N10" s="45"/>
      <c r="O10" s="45"/>
      <c r="P10" s="45"/>
      <c r="Q10" s="46"/>
      <c r="R10" s="84"/>
    </row>
    <row r="11" spans="1:21" ht="15" customHeight="1">
      <c r="A11" s="81"/>
      <c r="B11" s="84"/>
      <c r="C11" s="100" t="s">
        <v>27</v>
      </c>
      <c r="D11" s="101"/>
      <c r="E11" s="102"/>
      <c r="F11" s="103" t="s">
        <v>9</v>
      </c>
      <c r="G11" s="104"/>
      <c r="H11" s="105"/>
      <c r="I11" s="47"/>
      <c r="J11" s="48"/>
      <c r="K11" s="48"/>
      <c r="L11" s="48"/>
      <c r="M11" s="48"/>
      <c r="N11" s="48"/>
      <c r="O11" s="48"/>
      <c r="P11" s="48"/>
      <c r="Q11" s="48"/>
      <c r="R11" s="84"/>
    </row>
    <row r="12" spans="1:21" ht="15" customHeight="1">
      <c r="A12" s="81"/>
      <c r="B12" s="82" t="s">
        <v>30</v>
      </c>
      <c r="C12" s="78"/>
      <c r="D12" s="82"/>
      <c r="E12" s="82"/>
      <c r="F12" s="82"/>
      <c r="G12" s="82"/>
      <c r="H12" s="82"/>
      <c r="I12" s="82"/>
      <c r="J12" s="82"/>
      <c r="K12" s="82"/>
      <c r="L12" s="82"/>
      <c r="M12" s="82"/>
      <c r="N12" s="82"/>
      <c r="O12" s="82"/>
      <c r="P12" s="82"/>
      <c r="Q12" s="82"/>
      <c r="R12" s="84"/>
    </row>
    <row r="13" spans="1:21" ht="14.7" customHeight="1">
      <c r="A13" s="81"/>
      <c r="B13" s="84"/>
      <c r="C13" s="100" t="s">
        <v>95</v>
      </c>
      <c r="D13" s="102"/>
      <c r="E13" s="106"/>
      <c r="F13" s="107"/>
      <c r="G13" s="107"/>
      <c r="H13" s="107"/>
      <c r="I13" s="107"/>
      <c r="J13" s="107"/>
      <c r="K13" s="108"/>
      <c r="L13" s="109"/>
      <c r="M13" s="109"/>
      <c r="N13" s="109"/>
      <c r="O13" s="109"/>
      <c r="P13" s="109"/>
      <c r="Q13" s="110"/>
      <c r="R13" s="84"/>
    </row>
    <row r="14" spans="1:21" ht="14.7" customHeight="1">
      <c r="A14" s="81"/>
      <c r="B14" s="84"/>
      <c r="C14" s="93" t="s">
        <v>97</v>
      </c>
      <c r="D14" s="93"/>
      <c r="E14" s="111" t="s">
        <v>96</v>
      </c>
      <c r="F14" s="111"/>
      <c r="G14" s="111"/>
      <c r="H14" s="111"/>
      <c r="I14" s="111"/>
      <c r="J14" s="111"/>
      <c r="K14" s="111" t="s">
        <v>10</v>
      </c>
      <c r="L14" s="111"/>
      <c r="M14" s="111"/>
      <c r="N14" s="111"/>
      <c r="O14" s="111"/>
      <c r="P14" s="111"/>
      <c r="Q14" s="111"/>
      <c r="R14" s="84"/>
    </row>
    <row r="15" spans="1:21" ht="14.7" customHeight="1">
      <c r="A15" s="81"/>
      <c r="B15" s="84"/>
      <c r="C15" s="93"/>
      <c r="D15" s="93"/>
      <c r="E15" s="38"/>
      <c r="F15" s="18" t="s">
        <v>11</v>
      </c>
      <c r="G15" s="39"/>
      <c r="H15" s="18" t="s">
        <v>12</v>
      </c>
      <c r="I15" s="20"/>
      <c r="J15" s="112"/>
      <c r="K15" s="53"/>
      <c r="L15" s="54"/>
      <c r="M15" s="18" t="s">
        <v>11</v>
      </c>
      <c r="N15" s="39"/>
      <c r="O15" s="18" t="s">
        <v>12</v>
      </c>
      <c r="P15" s="20"/>
      <c r="Q15" s="112"/>
      <c r="R15" s="84"/>
    </row>
    <row r="16" spans="1:21" ht="14.7" customHeight="1">
      <c r="A16" s="81"/>
      <c r="B16" s="84"/>
      <c r="C16" s="113" t="s">
        <v>88</v>
      </c>
      <c r="D16" s="114"/>
      <c r="E16" s="115" t="s">
        <v>13</v>
      </c>
      <c r="F16" s="116"/>
      <c r="G16" s="55"/>
      <c r="H16" s="56"/>
      <c r="I16" s="56"/>
      <c r="J16" s="110"/>
      <c r="K16" s="115" t="s">
        <v>14</v>
      </c>
      <c r="L16" s="117"/>
      <c r="M16" s="116"/>
      <c r="N16" s="55"/>
      <c r="O16" s="56"/>
      <c r="P16" s="56"/>
      <c r="Q16" s="110"/>
      <c r="R16" s="84"/>
      <c r="U16" s="19" t="s">
        <v>84</v>
      </c>
    </row>
    <row r="17" spans="1:21" ht="14.7" customHeight="1">
      <c r="A17" s="81"/>
      <c r="B17" s="84"/>
      <c r="C17" s="118"/>
      <c r="D17" s="119"/>
      <c r="E17" s="115" t="s">
        <v>15</v>
      </c>
      <c r="F17" s="116"/>
      <c r="G17" s="55"/>
      <c r="H17" s="56"/>
      <c r="I17" s="56"/>
      <c r="J17" s="110"/>
      <c r="K17" s="115" t="s">
        <v>16</v>
      </c>
      <c r="L17" s="117"/>
      <c r="M17" s="116"/>
      <c r="N17" s="55"/>
      <c r="O17" s="56"/>
      <c r="P17" s="56"/>
      <c r="Q17" s="110"/>
      <c r="R17" s="84"/>
      <c r="U17" s="19" t="s">
        <v>84</v>
      </c>
    </row>
    <row r="18" spans="1:21" ht="14.7" customHeight="1">
      <c r="A18" s="81"/>
      <c r="B18" s="84"/>
      <c r="C18" s="118"/>
      <c r="D18" s="119"/>
      <c r="E18" s="115" t="s">
        <v>17</v>
      </c>
      <c r="F18" s="116"/>
      <c r="G18" s="55"/>
      <c r="H18" s="56"/>
      <c r="I18" s="56"/>
      <c r="J18" s="110"/>
      <c r="K18" s="115" t="s">
        <v>18</v>
      </c>
      <c r="L18" s="117"/>
      <c r="M18" s="116"/>
      <c r="N18" s="55"/>
      <c r="O18" s="56"/>
      <c r="P18" s="56"/>
      <c r="Q18" s="110"/>
      <c r="R18" s="84"/>
      <c r="U18" s="19" t="s">
        <v>84</v>
      </c>
    </row>
    <row r="19" spans="1:21" ht="14.7" customHeight="1">
      <c r="A19" s="81"/>
      <c r="B19" s="84"/>
      <c r="C19" s="118"/>
      <c r="D19" s="119"/>
      <c r="E19" s="115" t="s">
        <v>19</v>
      </c>
      <c r="F19" s="116"/>
      <c r="G19" s="55"/>
      <c r="H19" s="56"/>
      <c r="I19" s="56"/>
      <c r="J19" s="110"/>
      <c r="K19" s="120" t="s">
        <v>20</v>
      </c>
      <c r="L19" s="40"/>
      <c r="M19" s="110" t="s">
        <v>21</v>
      </c>
      <c r="N19" s="55"/>
      <c r="O19" s="56"/>
      <c r="P19" s="56"/>
      <c r="Q19" s="110"/>
      <c r="R19" s="84"/>
      <c r="U19" s="19" t="s">
        <v>84</v>
      </c>
    </row>
    <row r="20" spans="1:21" ht="14.7" customHeight="1">
      <c r="A20" s="81"/>
      <c r="B20" s="84"/>
      <c r="C20" s="118"/>
      <c r="D20" s="119"/>
      <c r="E20" s="115" t="s">
        <v>22</v>
      </c>
      <c r="F20" s="116"/>
      <c r="G20" s="55"/>
      <c r="H20" s="56"/>
      <c r="I20" s="56"/>
      <c r="J20" s="110"/>
      <c r="K20" s="120" t="s">
        <v>23</v>
      </c>
      <c r="L20" s="40"/>
      <c r="M20" s="110" t="s">
        <v>21</v>
      </c>
      <c r="N20" s="55"/>
      <c r="O20" s="56"/>
      <c r="P20" s="56"/>
      <c r="Q20" s="110"/>
      <c r="R20" s="84"/>
      <c r="U20" s="19" t="s">
        <v>84</v>
      </c>
    </row>
    <row r="21" spans="1:21" ht="14.7" customHeight="1">
      <c r="A21" s="81"/>
      <c r="B21" s="84"/>
      <c r="C21" s="121"/>
      <c r="D21" s="122"/>
      <c r="E21" s="115" t="s">
        <v>24</v>
      </c>
      <c r="F21" s="116"/>
      <c r="G21" s="55"/>
      <c r="H21" s="56"/>
      <c r="I21" s="56"/>
      <c r="J21" s="112"/>
      <c r="K21" s="123" t="s">
        <v>23</v>
      </c>
      <c r="L21" s="40"/>
      <c r="M21" s="110" t="s">
        <v>21</v>
      </c>
      <c r="N21" s="55"/>
      <c r="O21" s="56"/>
      <c r="P21" s="56"/>
      <c r="Q21" s="110"/>
      <c r="R21" s="84"/>
      <c r="U21" s="19" t="s">
        <v>84</v>
      </c>
    </row>
    <row r="22" spans="1:21" ht="14.7" customHeight="1">
      <c r="A22" s="81"/>
      <c r="B22" s="82"/>
      <c r="C22" s="124" t="s">
        <v>90</v>
      </c>
      <c r="D22" s="125"/>
      <c r="E22" s="82"/>
      <c r="F22" s="124"/>
      <c r="G22" s="22"/>
      <c r="H22" s="22"/>
      <c r="I22" s="22"/>
      <c r="J22" s="33"/>
      <c r="K22" s="126"/>
      <c r="L22" s="23"/>
      <c r="M22" s="33"/>
      <c r="N22" s="22"/>
      <c r="O22" s="22"/>
      <c r="P22" s="22"/>
      <c r="Q22" s="33"/>
      <c r="R22" s="84"/>
    </row>
    <row r="23" spans="1:21" ht="14.7" customHeight="1">
      <c r="A23" s="81"/>
      <c r="B23" s="82"/>
      <c r="C23" s="127" t="s">
        <v>89</v>
      </c>
      <c r="D23" s="127"/>
      <c r="E23" s="128" t="s">
        <v>65</v>
      </c>
      <c r="F23" s="129"/>
      <c r="G23" s="24"/>
      <c r="H23" s="24"/>
      <c r="I23" s="24"/>
      <c r="J23" s="109"/>
      <c r="K23" s="120"/>
      <c r="L23" s="21"/>
      <c r="M23" s="110"/>
      <c r="N23" s="57"/>
      <c r="O23" s="57"/>
      <c r="P23" s="55"/>
      <c r="Q23" s="130"/>
      <c r="R23" s="84"/>
      <c r="U23" s="19" t="s">
        <v>84</v>
      </c>
    </row>
    <row r="24" spans="1:21" ht="14.7" customHeight="1">
      <c r="A24" s="81"/>
      <c r="B24" s="82"/>
      <c r="C24" s="127"/>
      <c r="D24" s="127"/>
      <c r="E24" s="128" t="s">
        <v>66</v>
      </c>
      <c r="F24" s="129"/>
      <c r="G24" s="24"/>
      <c r="H24" s="24"/>
      <c r="I24" s="24"/>
      <c r="J24" s="109"/>
      <c r="K24" s="120"/>
      <c r="L24" s="21"/>
      <c r="M24" s="110"/>
      <c r="N24" s="57"/>
      <c r="O24" s="57"/>
      <c r="P24" s="55"/>
      <c r="Q24" s="130"/>
      <c r="R24" s="84"/>
      <c r="U24" s="19" t="s">
        <v>84</v>
      </c>
    </row>
    <row r="25" spans="1:21" ht="14.7" customHeight="1">
      <c r="A25" s="81"/>
      <c r="B25" s="82"/>
      <c r="C25" s="127"/>
      <c r="D25" s="127"/>
      <c r="E25" s="128" t="s">
        <v>67</v>
      </c>
      <c r="F25" s="129"/>
      <c r="G25" s="24"/>
      <c r="H25" s="24"/>
      <c r="I25" s="24"/>
      <c r="J25" s="109"/>
      <c r="K25" s="120"/>
      <c r="L25" s="21"/>
      <c r="M25" s="110"/>
      <c r="N25" s="57"/>
      <c r="O25" s="57"/>
      <c r="P25" s="55"/>
      <c r="Q25" s="130"/>
      <c r="R25" s="84"/>
      <c r="U25" s="19" t="s">
        <v>84</v>
      </c>
    </row>
    <row r="26" spans="1:21" ht="14.7" customHeight="1">
      <c r="A26" s="81"/>
      <c r="B26" s="82"/>
      <c r="C26" s="127"/>
      <c r="D26" s="127"/>
      <c r="E26" s="128" t="s">
        <v>68</v>
      </c>
      <c r="F26" s="129"/>
      <c r="G26" s="24"/>
      <c r="H26" s="24"/>
      <c r="I26" s="24"/>
      <c r="J26" s="109"/>
      <c r="K26" s="120"/>
      <c r="L26" s="21"/>
      <c r="M26" s="110"/>
      <c r="N26" s="57"/>
      <c r="O26" s="57"/>
      <c r="P26" s="55"/>
      <c r="Q26" s="130"/>
      <c r="R26" s="84"/>
      <c r="U26" s="19" t="s">
        <v>84</v>
      </c>
    </row>
    <row r="27" spans="1:21" ht="14.7" customHeight="1">
      <c r="A27" s="81"/>
      <c r="B27" s="82"/>
      <c r="C27" s="131"/>
      <c r="D27" s="131"/>
      <c r="E27" s="124"/>
      <c r="F27" s="124"/>
      <c r="G27" s="22"/>
      <c r="H27" s="22"/>
      <c r="I27" s="22"/>
      <c r="J27" s="33"/>
      <c r="K27" s="126"/>
      <c r="L27" s="23"/>
      <c r="M27" s="33"/>
      <c r="N27" s="22"/>
      <c r="O27" s="22"/>
      <c r="P27" s="22"/>
      <c r="Q27" s="132"/>
      <c r="R27" s="84"/>
    </row>
    <row r="28" spans="1:21" ht="14.7" customHeight="1">
      <c r="A28" s="81"/>
      <c r="B28" s="82"/>
      <c r="C28" s="124" t="s">
        <v>71</v>
      </c>
      <c r="D28" s="131"/>
      <c r="E28" s="124"/>
      <c r="F28" s="124"/>
      <c r="G28" s="22"/>
      <c r="H28" s="22"/>
      <c r="I28" s="22"/>
      <c r="J28" s="33"/>
      <c r="K28" s="126"/>
      <c r="L28" s="23"/>
      <c r="M28" s="33"/>
      <c r="N28" s="22"/>
      <c r="O28" s="22"/>
      <c r="P28" s="22"/>
      <c r="Q28" s="132"/>
      <c r="R28" s="84"/>
    </row>
    <row r="29" spans="1:21" ht="14.7" customHeight="1">
      <c r="A29" s="133"/>
      <c r="B29" s="33"/>
      <c r="C29" s="125"/>
      <c r="D29" s="125"/>
      <c r="E29" s="124"/>
      <c r="F29" s="124"/>
      <c r="G29" s="22"/>
      <c r="H29" s="22"/>
      <c r="I29" s="22"/>
      <c r="J29" s="33"/>
      <c r="K29" s="126"/>
      <c r="L29" s="23"/>
      <c r="M29" s="33"/>
      <c r="N29" s="22"/>
      <c r="O29" s="22"/>
      <c r="P29" s="22"/>
      <c r="Q29" s="33"/>
      <c r="R29" s="84"/>
    </row>
    <row r="30" spans="1:21" ht="1.35" customHeight="1">
      <c r="A30" s="134"/>
      <c r="B30" s="18"/>
      <c r="C30" s="18"/>
      <c r="D30" s="18"/>
      <c r="E30" s="18"/>
      <c r="F30" s="18"/>
      <c r="G30" s="18"/>
      <c r="H30" s="18"/>
      <c r="I30" s="18"/>
      <c r="J30" s="18"/>
      <c r="K30" s="18"/>
      <c r="L30" s="18"/>
      <c r="M30" s="83"/>
      <c r="N30" s="83"/>
      <c r="O30" s="83"/>
      <c r="P30" s="83"/>
      <c r="Q30" s="83"/>
      <c r="R30" s="135"/>
      <c r="S30" s="3"/>
    </row>
    <row r="31" spans="1:21" ht="15" customHeight="1">
      <c r="A31" s="136"/>
      <c r="B31" s="136"/>
      <c r="C31" s="136"/>
      <c r="D31" s="136"/>
      <c r="E31" s="136"/>
      <c r="F31" s="136"/>
      <c r="G31" s="136"/>
      <c r="H31" s="136"/>
      <c r="I31" s="136"/>
      <c r="J31" s="136"/>
      <c r="K31" s="136"/>
      <c r="L31" s="136"/>
      <c r="R31" s="138"/>
    </row>
    <row r="32" spans="1:21">
      <c r="C32" s="124"/>
    </row>
  </sheetData>
  <sheetProtection algorithmName="SHA-512" hashValue="FHYRhRAIAen6blGszPRvAYTDbcOuKlXI5A+ZrK8fXJEtOBMSTncb8RJ4hpphZ+8FR8YmlbAgVyOQP1pj556ooA==" saltValue="Br4IDVqml1RCqEwmaVZbAw==" spinCount="100000" sheet="1" objects="1" scenarios="1" formatRows="0"/>
  <mergeCells count="50">
    <mergeCell ref="C23:D26"/>
    <mergeCell ref="N23:P23"/>
    <mergeCell ref="N24:P24"/>
    <mergeCell ref="N25:P25"/>
    <mergeCell ref="N26:P26"/>
    <mergeCell ref="E20:F20"/>
    <mergeCell ref="G20:I20"/>
    <mergeCell ref="N20:P20"/>
    <mergeCell ref="E21:F21"/>
    <mergeCell ref="G21:I21"/>
    <mergeCell ref="N21:P21"/>
    <mergeCell ref="C16:D21"/>
    <mergeCell ref="E16:F16"/>
    <mergeCell ref="G16:I16"/>
    <mergeCell ref="K16:M16"/>
    <mergeCell ref="N16:P16"/>
    <mergeCell ref="E17:F17"/>
    <mergeCell ref="G17:I17"/>
    <mergeCell ref="K17:M17"/>
    <mergeCell ref="N17:P17"/>
    <mergeCell ref="E18:F18"/>
    <mergeCell ref="G18:I18"/>
    <mergeCell ref="K18:M18"/>
    <mergeCell ref="N18:P18"/>
    <mergeCell ref="E19:F19"/>
    <mergeCell ref="G19:I19"/>
    <mergeCell ref="N19:P19"/>
    <mergeCell ref="C13:D13"/>
    <mergeCell ref="C14:D15"/>
    <mergeCell ref="E14:J14"/>
    <mergeCell ref="K14:Q14"/>
    <mergeCell ref="K15:L15"/>
    <mergeCell ref="F6:Q6"/>
    <mergeCell ref="C11:E11"/>
    <mergeCell ref="F11:H11"/>
    <mergeCell ref="I11:Q11"/>
    <mergeCell ref="C7:D8"/>
    <mergeCell ref="F7:Q7"/>
    <mergeCell ref="F8:Q8"/>
    <mergeCell ref="C10:E10"/>
    <mergeCell ref="C5:C6"/>
    <mergeCell ref="D5:E5"/>
    <mergeCell ref="F5:Q5"/>
    <mergeCell ref="F10:Q10"/>
    <mergeCell ref="D6:E6"/>
    <mergeCell ref="C1:Q1"/>
    <mergeCell ref="C3:C4"/>
    <mergeCell ref="D3:E3"/>
    <mergeCell ref="F3:Q3"/>
    <mergeCell ref="F4:Q4"/>
  </mergeCells>
  <phoneticPr fontId="2"/>
  <dataValidations count="9">
    <dataValidation type="textLength" operator="equal" allowBlank="1" showInputMessage="1" showErrorMessage="1" sqref="K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K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K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K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K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K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K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K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K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K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K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K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K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K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K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WLJ983027 WVF983027 K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K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K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K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K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K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K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K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K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K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K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K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K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K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K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K65526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K131062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K196598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K262134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K327670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K393206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K458742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K524278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K589814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K655350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K720886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K786422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K851958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K917494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K983030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formula1>4</formula1>
    </dataValidation>
    <dataValidation type="textLength" operator="equal" allowBlank="1" showInputMessage="1" showErrorMessage="1" sqref="I65523 IR65523 SN65523 ACJ65523 AMF65523 AWB65523 BFX65523 BPT65523 BZP65523 CJL65523 CTH65523 DDD65523 DMZ65523 DWV65523 EGR65523 EQN65523 FAJ65523 FKF65523 FUB65523 GDX65523 GNT65523 GXP65523 HHL65523 HRH65523 IBD65523 IKZ65523 IUV65523 JER65523 JON65523 JYJ65523 KIF65523 KSB65523 LBX65523 LLT65523 LVP65523 MFL65523 MPH65523 MZD65523 NIZ65523 NSV65523 OCR65523 OMN65523 OWJ65523 PGF65523 PQB65523 PZX65523 QJT65523 QTP65523 RDL65523 RNH65523 RXD65523 SGZ65523 SQV65523 TAR65523 TKN65523 TUJ65523 UEF65523 UOB65523 UXX65523 VHT65523 VRP65523 WBL65523 WLH65523 WVD65523 I131059 IR131059 SN131059 ACJ131059 AMF131059 AWB131059 BFX131059 BPT131059 BZP131059 CJL131059 CTH131059 DDD131059 DMZ131059 DWV131059 EGR131059 EQN131059 FAJ131059 FKF131059 FUB131059 GDX131059 GNT131059 GXP131059 HHL131059 HRH131059 IBD131059 IKZ131059 IUV131059 JER131059 JON131059 JYJ131059 KIF131059 KSB131059 LBX131059 LLT131059 LVP131059 MFL131059 MPH131059 MZD131059 NIZ131059 NSV131059 OCR131059 OMN131059 OWJ131059 PGF131059 PQB131059 PZX131059 QJT131059 QTP131059 RDL131059 RNH131059 RXD131059 SGZ131059 SQV131059 TAR131059 TKN131059 TUJ131059 UEF131059 UOB131059 UXX131059 VHT131059 VRP131059 WBL131059 WLH131059 WVD131059 I196595 IR196595 SN196595 ACJ196595 AMF196595 AWB196595 BFX196595 BPT196595 BZP196595 CJL196595 CTH196595 DDD196595 DMZ196595 DWV196595 EGR196595 EQN196595 FAJ196595 FKF196595 FUB196595 GDX196595 GNT196595 GXP196595 HHL196595 HRH196595 IBD196595 IKZ196595 IUV196595 JER196595 JON196595 JYJ196595 KIF196595 KSB196595 LBX196595 LLT196595 LVP196595 MFL196595 MPH196595 MZD196595 NIZ196595 NSV196595 OCR196595 OMN196595 OWJ196595 PGF196595 PQB196595 PZX196595 QJT196595 QTP196595 RDL196595 RNH196595 RXD196595 SGZ196595 SQV196595 TAR196595 TKN196595 TUJ196595 UEF196595 UOB196595 UXX196595 VHT196595 VRP196595 WBL196595 WLH196595 WVD196595 I262131 IR262131 SN262131 ACJ262131 AMF262131 AWB262131 BFX262131 BPT262131 BZP262131 CJL262131 CTH262131 DDD262131 DMZ262131 DWV262131 EGR262131 EQN262131 FAJ262131 FKF262131 FUB262131 GDX262131 GNT262131 GXP262131 HHL262131 HRH262131 IBD262131 IKZ262131 IUV262131 JER262131 JON262131 JYJ262131 KIF262131 KSB262131 LBX262131 LLT262131 LVP262131 MFL262131 MPH262131 MZD262131 NIZ262131 NSV262131 OCR262131 OMN262131 OWJ262131 PGF262131 PQB262131 PZX262131 QJT262131 QTP262131 RDL262131 RNH262131 RXD262131 SGZ262131 SQV262131 TAR262131 TKN262131 TUJ262131 UEF262131 UOB262131 UXX262131 VHT262131 VRP262131 WBL262131 WLH262131 WVD262131 I327667 IR327667 SN327667 ACJ327667 AMF327667 AWB327667 BFX327667 BPT327667 BZP327667 CJL327667 CTH327667 DDD327667 DMZ327667 DWV327667 EGR327667 EQN327667 FAJ327667 FKF327667 FUB327667 GDX327667 GNT327667 GXP327667 HHL327667 HRH327667 IBD327667 IKZ327667 IUV327667 JER327667 JON327667 JYJ327667 KIF327667 KSB327667 LBX327667 LLT327667 LVP327667 MFL327667 MPH327667 MZD327667 NIZ327667 NSV327667 OCR327667 OMN327667 OWJ327667 PGF327667 PQB327667 PZX327667 QJT327667 QTP327667 RDL327667 RNH327667 RXD327667 SGZ327667 SQV327667 TAR327667 TKN327667 TUJ327667 UEF327667 UOB327667 UXX327667 VHT327667 VRP327667 WBL327667 WLH327667 WVD327667 I393203 IR393203 SN393203 ACJ393203 AMF393203 AWB393203 BFX393203 BPT393203 BZP393203 CJL393203 CTH393203 DDD393203 DMZ393203 DWV393203 EGR393203 EQN393203 FAJ393203 FKF393203 FUB393203 GDX393203 GNT393203 GXP393203 HHL393203 HRH393203 IBD393203 IKZ393203 IUV393203 JER393203 JON393203 JYJ393203 KIF393203 KSB393203 LBX393203 LLT393203 LVP393203 MFL393203 MPH393203 MZD393203 NIZ393203 NSV393203 OCR393203 OMN393203 OWJ393203 PGF393203 PQB393203 PZX393203 QJT393203 QTP393203 RDL393203 RNH393203 RXD393203 SGZ393203 SQV393203 TAR393203 TKN393203 TUJ393203 UEF393203 UOB393203 UXX393203 VHT393203 VRP393203 WBL393203 WLH393203 WVD393203 I458739 IR458739 SN458739 ACJ458739 AMF458739 AWB458739 BFX458739 BPT458739 BZP458739 CJL458739 CTH458739 DDD458739 DMZ458739 DWV458739 EGR458739 EQN458739 FAJ458739 FKF458739 FUB458739 GDX458739 GNT458739 GXP458739 HHL458739 HRH458739 IBD458739 IKZ458739 IUV458739 JER458739 JON458739 JYJ458739 KIF458739 KSB458739 LBX458739 LLT458739 LVP458739 MFL458739 MPH458739 MZD458739 NIZ458739 NSV458739 OCR458739 OMN458739 OWJ458739 PGF458739 PQB458739 PZX458739 QJT458739 QTP458739 RDL458739 RNH458739 RXD458739 SGZ458739 SQV458739 TAR458739 TKN458739 TUJ458739 UEF458739 UOB458739 UXX458739 VHT458739 VRP458739 WBL458739 WLH458739 WVD458739 I524275 IR524275 SN524275 ACJ524275 AMF524275 AWB524275 BFX524275 BPT524275 BZP524275 CJL524275 CTH524275 DDD524275 DMZ524275 DWV524275 EGR524275 EQN524275 FAJ524275 FKF524275 FUB524275 GDX524275 GNT524275 GXP524275 HHL524275 HRH524275 IBD524275 IKZ524275 IUV524275 JER524275 JON524275 JYJ524275 KIF524275 KSB524275 LBX524275 LLT524275 LVP524275 MFL524275 MPH524275 MZD524275 NIZ524275 NSV524275 OCR524275 OMN524275 OWJ524275 PGF524275 PQB524275 PZX524275 QJT524275 QTP524275 RDL524275 RNH524275 RXD524275 SGZ524275 SQV524275 TAR524275 TKN524275 TUJ524275 UEF524275 UOB524275 UXX524275 VHT524275 VRP524275 WBL524275 WLH524275 WVD524275 I589811 IR589811 SN589811 ACJ589811 AMF589811 AWB589811 BFX589811 BPT589811 BZP589811 CJL589811 CTH589811 DDD589811 DMZ589811 DWV589811 EGR589811 EQN589811 FAJ589811 FKF589811 FUB589811 GDX589811 GNT589811 GXP589811 HHL589811 HRH589811 IBD589811 IKZ589811 IUV589811 JER589811 JON589811 JYJ589811 KIF589811 KSB589811 LBX589811 LLT589811 LVP589811 MFL589811 MPH589811 MZD589811 NIZ589811 NSV589811 OCR589811 OMN589811 OWJ589811 PGF589811 PQB589811 PZX589811 QJT589811 QTP589811 RDL589811 RNH589811 RXD589811 SGZ589811 SQV589811 TAR589811 TKN589811 TUJ589811 UEF589811 UOB589811 UXX589811 VHT589811 VRP589811 WBL589811 WLH589811 WVD589811 I655347 IR655347 SN655347 ACJ655347 AMF655347 AWB655347 BFX655347 BPT655347 BZP655347 CJL655347 CTH655347 DDD655347 DMZ655347 DWV655347 EGR655347 EQN655347 FAJ655347 FKF655347 FUB655347 GDX655347 GNT655347 GXP655347 HHL655347 HRH655347 IBD655347 IKZ655347 IUV655347 JER655347 JON655347 JYJ655347 KIF655347 KSB655347 LBX655347 LLT655347 LVP655347 MFL655347 MPH655347 MZD655347 NIZ655347 NSV655347 OCR655347 OMN655347 OWJ655347 PGF655347 PQB655347 PZX655347 QJT655347 QTP655347 RDL655347 RNH655347 RXD655347 SGZ655347 SQV655347 TAR655347 TKN655347 TUJ655347 UEF655347 UOB655347 UXX655347 VHT655347 VRP655347 WBL655347 WLH655347 WVD655347 I720883 IR720883 SN720883 ACJ720883 AMF720883 AWB720883 BFX720883 BPT720883 BZP720883 CJL720883 CTH720883 DDD720883 DMZ720883 DWV720883 EGR720883 EQN720883 FAJ720883 FKF720883 FUB720883 GDX720883 GNT720883 GXP720883 HHL720883 HRH720883 IBD720883 IKZ720883 IUV720883 JER720883 JON720883 JYJ720883 KIF720883 KSB720883 LBX720883 LLT720883 LVP720883 MFL720883 MPH720883 MZD720883 NIZ720883 NSV720883 OCR720883 OMN720883 OWJ720883 PGF720883 PQB720883 PZX720883 QJT720883 QTP720883 RDL720883 RNH720883 RXD720883 SGZ720883 SQV720883 TAR720883 TKN720883 TUJ720883 UEF720883 UOB720883 UXX720883 VHT720883 VRP720883 WBL720883 WLH720883 WVD720883 I786419 IR786419 SN786419 ACJ786419 AMF786419 AWB786419 BFX786419 BPT786419 BZP786419 CJL786419 CTH786419 DDD786419 DMZ786419 DWV786419 EGR786419 EQN786419 FAJ786419 FKF786419 FUB786419 GDX786419 GNT786419 GXP786419 HHL786419 HRH786419 IBD786419 IKZ786419 IUV786419 JER786419 JON786419 JYJ786419 KIF786419 KSB786419 LBX786419 LLT786419 LVP786419 MFL786419 MPH786419 MZD786419 NIZ786419 NSV786419 OCR786419 OMN786419 OWJ786419 PGF786419 PQB786419 PZX786419 QJT786419 QTP786419 RDL786419 RNH786419 RXD786419 SGZ786419 SQV786419 TAR786419 TKN786419 TUJ786419 UEF786419 UOB786419 UXX786419 VHT786419 VRP786419 WBL786419 WLH786419 WVD786419 I851955 IR851955 SN851955 ACJ851955 AMF851955 AWB851955 BFX851955 BPT851955 BZP851955 CJL851955 CTH851955 DDD851955 DMZ851955 DWV851955 EGR851955 EQN851955 FAJ851955 FKF851955 FUB851955 GDX851955 GNT851955 GXP851955 HHL851955 HRH851955 IBD851955 IKZ851955 IUV851955 JER851955 JON851955 JYJ851955 KIF851955 KSB851955 LBX851955 LLT851955 LVP851955 MFL851955 MPH851955 MZD851955 NIZ851955 NSV851955 OCR851955 OMN851955 OWJ851955 PGF851955 PQB851955 PZX851955 QJT851955 QTP851955 RDL851955 RNH851955 RXD851955 SGZ851955 SQV851955 TAR851955 TKN851955 TUJ851955 UEF851955 UOB851955 UXX851955 VHT851955 VRP851955 WBL851955 WLH851955 WVD851955 I917491 IR917491 SN917491 ACJ917491 AMF917491 AWB917491 BFX917491 BPT917491 BZP917491 CJL917491 CTH917491 DDD917491 DMZ917491 DWV917491 EGR917491 EQN917491 FAJ917491 FKF917491 FUB917491 GDX917491 GNT917491 GXP917491 HHL917491 HRH917491 IBD917491 IKZ917491 IUV917491 JER917491 JON917491 JYJ917491 KIF917491 KSB917491 LBX917491 LLT917491 LVP917491 MFL917491 MPH917491 MZD917491 NIZ917491 NSV917491 OCR917491 OMN917491 OWJ917491 PGF917491 PQB917491 PZX917491 QJT917491 QTP917491 RDL917491 RNH917491 RXD917491 SGZ917491 SQV917491 TAR917491 TKN917491 TUJ917491 UEF917491 UOB917491 UXX917491 VHT917491 VRP917491 WBL917491 WLH917491 WVD917491 I983027 IR983027 SN983027 ACJ983027 AMF983027 AWB983027 BFX983027 BPT983027 BZP983027 CJL983027 CTH983027 DDD983027 DMZ983027 DWV983027 EGR983027 EQN983027 FAJ983027 FKF983027 FUB983027 GDX983027 GNT983027 GXP983027 HHL983027 HRH983027 IBD983027 IKZ983027 IUV983027 JER983027 JON983027 JYJ983027 KIF983027 KSB983027 LBX983027 LLT983027 LVP983027 MFL983027 MPH983027 MZD983027 NIZ983027 NSV983027 OCR983027 OMN983027 OWJ983027 PGF983027 PQB983027 PZX983027 QJT983027 QTP983027 RDL983027 RNH983027 RXD983027 SGZ983027 SQV983027 TAR983027 TKN983027 TUJ983027 UEF983027 UOB983027 UXX983027 VHT983027 VRP983027 WBL983027 WLH983027 WVD983027 I65529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I131065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I196601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I262137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I327673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I393209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I458745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I524281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I589817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I655353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I720889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I786425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I851961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I917497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I983033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WVD983033 I6552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131062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196598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262134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327670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393206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458742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524278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589814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655350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720886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786422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851958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917494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983030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39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E131075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E196611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E262147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E32768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E393219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E458755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E524291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E589827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E65536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E720899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E786435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E851971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E917507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E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K15:L15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39:L65539 IT65539:IU65539 SP65539:SQ65539 ACL65539:ACM65539 AMH65539:AMI65539 AWD65539:AWE65539 BFZ65539:BGA65539 BPV65539:BPW65539 BZR65539:BZS65539 CJN65539:CJO65539 CTJ65539:CTK65539 DDF65539:DDG65539 DNB65539:DNC65539 DWX65539:DWY65539 EGT65539:EGU65539 EQP65539:EQQ65539 FAL65539:FAM65539 FKH65539:FKI65539 FUD65539:FUE65539 GDZ65539:GEA65539 GNV65539:GNW65539 GXR65539:GXS65539 HHN65539:HHO65539 HRJ65539:HRK65539 IBF65539:IBG65539 ILB65539:ILC65539 IUX65539:IUY65539 JET65539:JEU65539 JOP65539:JOQ65539 JYL65539:JYM65539 KIH65539:KII65539 KSD65539:KSE65539 LBZ65539:LCA65539 LLV65539:LLW65539 LVR65539:LVS65539 MFN65539:MFO65539 MPJ65539:MPK65539 MZF65539:MZG65539 NJB65539:NJC65539 NSX65539:NSY65539 OCT65539:OCU65539 OMP65539:OMQ65539 OWL65539:OWM65539 PGH65539:PGI65539 PQD65539:PQE65539 PZZ65539:QAA65539 QJV65539:QJW65539 QTR65539:QTS65539 RDN65539:RDO65539 RNJ65539:RNK65539 RXF65539:RXG65539 SHB65539:SHC65539 SQX65539:SQY65539 TAT65539:TAU65539 TKP65539:TKQ65539 TUL65539:TUM65539 UEH65539:UEI65539 UOD65539:UOE65539 UXZ65539:UYA65539 VHV65539:VHW65539 VRR65539:VRS65539 WBN65539:WBO65539 WLJ65539:WLK65539 WVF65539:WVG65539 K131075:L131075 IT131075:IU131075 SP131075:SQ131075 ACL131075:ACM131075 AMH131075:AMI131075 AWD131075:AWE131075 BFZ131075:BGA131075 BPV131075:BPW131075 BZR131075:BZS131075 CJN131075:CJO131075 CTJ131075:CTK131075 DDF131075:DDG131075 DNB131075:DNC131075 DWX131075:DWY131075 EGT131075:EGU131075 EQP131075:EQQ131075 FAL131075:FAM131075 FKH131075:FKI131075 FUD131075:FUE131075 GDZ131075:GEA131075 GNV131075:GNW131075 GXR131075:GXS131075 HHN131075:HHO131075 HRJ131075:HRK131075 IBF131075:IBG131075 ILB131075:ILC131075 IUX131075:IUY131075 JET131075:JEU131075 JOP131075:JOQ131075 JYL131075:JYM131075 KIH131075:KII131075 KSD131075:KSE131075 LBZ131075:LCA131075 LLV131075:LLW131075 LVR131075:LVS131075 MFN131075:MFO131075 MPJ131075:MPK131075 MZF131075:MZG131075 NJB131075:NJC131075 NSX131075:NSY131075 OCT131075:OCU131075 OMP131075:OMQ131075 OWL131075:OWM131075 PGH131075:PGI131075 PQD131075:PQE131075 PZZ131075:QAA131075 QJV131075:QJW131075 QTR131075:QTS131075 RDN131075:RDO131075 RNJ131075:RNK131075 RXF131075:RXG131075 SHB131075:SHC131075 SQX131075:SQY131075 TAT131075:TAU131075 TKP131075:TKQ131075 TUL131075:TUM131075 UEH131075:UEI131075 UOD131075:UOE131075 UXZ131075:UYA131075 VHV131075:VHW131075 VRR131075:VRS131075 WBN131075:WBO131075 WLJ131075:WLK131075 WVF131075:WVG131075 K196611:L196611 IT196611:IU196611 SP196611:SQ196611 ACL196611:ACM196611 AMH196611:AMI196611 AWD196611:AWE196611 BFZ196611:BGA196611 BPV196611:BPW196611 BZR196611:BZS196611 CJN196611:CJO196611 CTJ196611:CTK196611 DDF196611:DDG196611 DNB196611:DNC196611 DWX196611:DWY196611 EGT196611:EGU196611 EQP196611:EQQ196611 FAL196611:FAM196611 FKH196611:FKI196611 FUD196611:FUE196611 GDZ196611:GEA196611 GNV196611:GNW196611 GXR196611:GXS196611 HHN196611:HHO196611 HRJ196611:HRK196611 IBF196611:IBG196611 ILB196611:ILC196611 IUX196611:IUY196611 JET196611:JEU196611 JOP196611:JOQ196611 JYL196611:JYM196611 KIH196611:KII196611 KSD196611:KSE196611 LBZ196611:LCA196611 LLV196611:LLW196611 LVR196611:LVS196611 MFN196611:MFO196611 MPJ196611:MPK196611 MZF196611:MZG196611 NJB196611:NJC196611 NSX196611:NSY196611 OCT196611:OCU196611 OMP196611:OMQ196611 OWL196611:OWM196611 PGH196611:PGI196611 PQD196611:PQE196611 PZZ196611:QAA196611 QJV196611:QJW196611 QTR196611:QTS196611 RDN196611:RDO196611 RNJ196611:RNK196611 RXF196611:RXG196611 SHB196611:SHC196611 SQX196611:SQY196611 TAT196611:TAU196611 TKP196611:TKQ196611 TUL196611:TUM196611 UEH196611:UEI196611 UOD196611:UOE196611 UXZ196611:UYA196611 VHV196611:VHW196611 VRR196611:VRS196611 WBN196611:WBO196611 WLJ196611:WLK196611 WVF196611:WVG196611 K262147:L262147 IT262147:IU262147 SP262147:SQ262147 ACL262147:ACM262147 AMH262147:AMI262147 AWD262147:AWE262147 BFZ262147:BGA262147 BPV262147:BPW262147 BZR262147:BZS262147 CJN262147:CJO262147 CTJ262147:CTK262147 DDF262147:DDG262147 DNB262147:DNC262147 DWX262147:DWY262147 EGT262147:EGU262147 EQP262147:EQQ262147 FAL262147:FAM262147 FKH262147:FKI262147 FUD262147:FUE262147 GDZ262147:GEA262147 GNV262147:GNW262147 GXR262147:GXS262147 HHN262147:HHO262147 HRJ262147:HRK262147 IBF262147:IBG262147 ILB262147:ILC262147 IUX262147:IUY262147 JET262147:JEU262147 JOP262147:JOQ262147 JYL262147:JYM262147 KIH262147:KII262147 KSD262147:KSE262147 LBZ262147:LCA262147 LLV262147:LLW262147 LVR262147:LVS262147 MFN262147:MFO262147 MPJ262147:MPK262147 MZF262147:MZG262147 NJB262147:NJC262147 NSX262147:NSY262147 OCT262147:OCU262147 OMP262147:OMQ262147 OWL262147:OWM262147 PGH262147:PGI262147 PQD262147:PQE262147 PZZ262147:QAA262147 QJV262147:QJW262147 QTR262147:QTS262147 RDN262147:RDO262147 RNJ262147:RNK262147 RXF262147:RXG262147 SHB262147:SHC262147 SQX262147:SQY262147 TAT262147:TAU262147 TKP262147:TKQ262147 TUL262147:TUM262147 UEH262147:UEI262147 UOD262147:UOE262147 UXZ262147:UYA262147 VHV262147:VHW262147 VRR262147:VRS262147 WBN262147:WBO262147 WLJ262147:WLK262147 WVF262147:WVG262147 K327683:L327683 IT327683:IU327683 SP327683:SQ327683 ACL327683:ACM327683 AMH327683:AMI327683 AWD327683:AWE327683 BFZ327683:BGA327683 BPV327683:BPW327683 BZR327683:BZS327683 CJN327683:CJO327683 CTJ327683:CTK327683 DDF327683:DDG327683 DNB327683:DNC327683 DWX327683:DWY327683 EGT327683:EGU327683 EQP327683:EQQ327683 FAL327683:FAM327683 FKH327683:FKI327683 FUD327683:FUE327683 GDZ327683:GEA327683 GNV327683:GNW327683 GXR327683:GXS327683 HHN327683:HHO327683 HRJ327683:HRK327683 IBF327683:IBG327683 ILB327683:ILC327683 IUX327683:IUY327683 JET327683:JEU327683 JOP327683:JOQ327683 JYL327683:JYM327683 KIH327683:KII327683 KSD327683:KSE327683 LBZ327683:LCA327683 LLV327683:LLW327683 LVR327683:LVS327683 MFN327683:MFO327683 MPJ327683:MPK327683 MZF327683:MZG327683 NJB327683:NJC327683 NSX327683:NSY327683 OCT327683:OCU327683 OMP327683:OMQ327683 OWL327683:OWM327683 PGH327683:PGI327683 PQD327683:PQE327683 PZZ327683:QAA327683 QJV327683:QJW327683 QTR327683:QTS327683 RDN327683:RDO327683 RNJ327683:RNK327683 RXF327683:RXG327683 SHB327683:SHC327683 SQX327683:SQY327683 TAT327683:TAU327683 TKP327683:TKQ327683 TUL327683:TUM327683 UEH327683:UEI327683 UOD327683:UOE327683 UXZ327683:UYA327683 VHV327683:VHW327683 VRR327683:VRS327683 WBN327683:WBO327683 WLJ327683:WLK327683 WVF327683:WVG327683 K393219:L393219 IT393219:IU393219 SP393219:SQ393219 ACL393219:ACM393219 AMH393219:AMI393219 AWD393219:AWE393219 BFZ393219:BGA393219 BPV393219:BPW393219 BZR393219:BZS393219 CJN393219:CJO393219 CTJ393219:CTK393219 DDF393219:DDG393219 DNB393219:DNC393219 DWX393219:DWY393219 EGT393219:EGU393219 EQP393219:EQQ393219 FAL393219:FAM393219 FKH393219:FKI393219 FUD393219:FUE393219 GDZ393219:GEA393219 GNV393219:GNW393219 GXR393219:GXS393219 HHN393219:HHO393219 HRJ393219:HRK393219 IBF393219:IBG393219 ILB393219:ILC393219 IUX393219:IUY393219 JET393219:JEU393219 JOP393219:JOQ393219 JYL393219:JYM393219 KIH393219:KII393219 KSD393219:KSE393219 LBZ393219:LCA393219 LLV393219:LLW393219 LVR393219:LVS393219 MFN393219:MFO393219 MPJ393219:MPK393219 MZF393219:MZG393219 NJB393219:NJC393219 NSX393219:NSY393219 OCT393219:OCU393219 OMP393219:OMQ393219 OWL393219:OWM393219 PGH393219:PGI393219 PQD393219:PQE393219 PZZ393219:QAA393219 QJV393219:QJW393219 QTR393219:QTS393219 RDN393219:RDO393219 RNJ393219:RNK393219 RXF393219:RXG393219 SHB393219:SHC393219 SQX393219:SQY393219 TAT393219:TAU393219 TKP393219:TKQ393219 TUL393219:TUM393219 UEH393219:UEI393219 UOD393219:UOE393219 UXZ393219:UYA393219 VHV393219:VHW393219 VRR393219:VRS393219 WBN393219:WBO393219 WLJ393219:WLK393219 WVF393219:WVG393219 K458755:L458755 IT458755:IU458755 SP458755:SQ458755 ACL458755:ACM458755 AMH458755:AMI458755 AWD458755:AWE458755 BFZ458755:BGA458755 BPV458755:BPW458755 BZR458755:BZS458755 CJN458755:CJO458755 CTJ458755:CTK458755 DDF458755:DDG458755 DNB458755:DNC458755 DWX458755:DWY458755 EGT458755:EGU458755 EQP458755:EQQ458755 FAL458755:FAM458755 FKH458755:FKI458755 FUD458755:FUE458755 GDZ458755:GEA458755 GNV458755:GNW458755 GXR458755:GXS458755 HHN458755:HHO458755 HRJ458755:HRK458755 IBF458755:IBG458755 ILB458755:ILC458755 IUX458755:IUY458755 JET458755:JEU458755 JOP458755:JOQ458755 JYL458755:JYM458755 KIH458755:KII458755 KSD458755:KSE458755 LBZ458755:LCA458755 LLV458755:LLW458755 LVR458755:LVS458755 MFN458755:MFO458755 MPJ458755:MPK458755 MZF458755:MZG458755 NJB458755:NJC458755 NSX458755:NSY458755 OCT458755:OCU458755 OMP458755:OMQ458755 OWL458755:OWM458755 PGH458755:PGI458755 PQD458755:PQE458755 PZZ458755:QAA458755 QJV458755:QJW458755 QTR458755:QTS458755 RDN458755:RDO458755 RNJ458755:RNK458755 RXF458755:RXG458755 SHB458755:SHC458755 SQX458755:SQY458755 TAT458755:TAU458755 TKP458755:TKQ458755 TUL458755:TUM458755 UEH458755:UEI458755 UOD458755:UOE458755 UXZ458755:UYA458755 VHV458755:VHW458755 VRR458755:VRS458755 WBN458755:WBO458755 WLJ458755:WLK458755 WVF458755:WVG458755 K524291:L524291 IT524291:IU524291 SP524291:SQ524291 ACL524291:ACM524291 AMH524291:AMI524291 AWD524291:AWE524291 BFZ524291:BGA524291 BPV524291:BPW524291 BZR524291:BZS524291 CJN524291:CJO524291 CTJ524291:CTK524291 DDF524291:DDG524291 DNB524291:DNC524291 DWX524291:DWY524291 EGT524291:EGU524291 EQP524291:EQQ524291 FAL524291:FAM524291 FKH524291:FKI524291 FUD524291:FUE524291 GDZ524291:GEA524291 GNV524291:GNW524291 GXR524291:GXS524291 HHN524291:HHO524291 HRJ524291:HRK524291 IBF524291:IBG524291 ILB524291:ILC524291 IUX524291:IUY524291 JET524291:JEU524291 JOP524291:JOQ524291 JYL524291:JYM524291 KIH524291:KII524291 KSD524291:KSE524291 LBZ524291:LCA524291 LLV524291:LLW524291 LVR524291:LVS524291 MFN524291:MFO524291 MPJ524291:MPK524291 MZF524291:MZG524291 NJB524291:NJC524291 NSX524291:NSY524291 OCT524291:OCU524291 OMP524291:OMQ524291 OWL524291:OWM524291 PGH524291:PGI524291 PQD524291:PQE524291 PZZ524291:QAA524291 QJV524291:QJW524291 QTR524291:QTS524291 RDN524291:RDO524291 RNJ524291:RNK524291 RXF524291:RXG524291 SHB524291:SHC524291 SQX524291:SQY524291 TAT524291:TAU524291 TKP524291:TKQ524291 TUL524291:TUM524291 UEH524291:UEI524291 UOD524291:UOE524291 UXZ524291:UYA524291 VHV524291:VHW524291 VRR524291:VRS524291 WBN524291:WBO524291 WLJ524291:WLK524291 WVF524291:WVG524291 K589827:L589827 IT589827:IU589827 SP589827:SQ589827 ACL589827:ACM589827 AMH589827:AMI589827 AWD589827:AWE589827 BFZ589827:BGA589827 BPV589827:BPW589827 BZR589827:BZS589827 CJN589827:CJO589827 CTJ589827:CTK589827 DDF589827:DDG589827 DNB589827:DNC589827 DWX589827:DWY589827 EGT589827:EGU589827 EQP589827:EQQ589827 FAL589827:FAM589827 FKH589827:FKI589827 FUD589827:FUE589827 GDZ589827:GEA589827 GNV589827:GNW589827 GXR589827:GXS589827 HHN589827:HHO589827 HRJ589827:HRK589827 IBF589827:IBG589827 ILB589827:ILC589827 IUX589827:IUY589827 JET589827:JEU589827 JOP589827:JOQ589827 JYL589827:JYM589827 KIH589827:KII589827 KSD589827:KSE589827 LBZ589827:LCA589827 LLV589827:LLW589827 LVR589827:LVS589827 MFN589827:MFO589827 MPJ589827:MPK589827 MZF589827:MZG589827 NJB589827:NJC589827 NSX589827:NSY589827 OCT589827:OCU589827 OMP589827:OMQ589827 OWL589827:OWM589827 PGH589827:PGI589827 PQD589827:PQE589827 PZZ589827:QAA589827 QJV589827:QJW589827 QTR589827:QTS589827 RDN589827:RDO589827 RNJ589827:RNK589827 RXF589827:RXG589827 SHB589827:SHC589827 SQX589827:SQY589827 TAT589827:TAU589827 TKP589827:TKQ589827 TUL589827:TUM589827 UEH589827:UEI589827 UOD589827:UOE589827 UXZ589827:UYA589827 VHV589827:VHW589827 VRR589827:VRS589827 WBN589827:WBO589827 WLJ589827:WLK589827 WVF589827:WVG589827 K655363:L655363 IT655363:IU655363 SP655363:SQ655363 ACL655363:ACM655363 AMH655363:AMI655363 AWD655363:AWE655363 BFZ655363:BGA655363 BPV655363:BPW655363 BZR655363:BZS655363 CJN655363:CJO655363 CTJ655363:CTK655363 DDF655363:DDG655363 DNB655363:DNC655363 DWX655363:DWY655363 EGT655363:EGU655363 EQP655363:EQQ655363 FAL655363:FAM655363 FKH655363:FKI655363 FUD655363:FUE655363 GDZ655363:GEA655363 GNV655363:GNW655363 GXR655363:GXS655363 HHN655363:HHO655363 HRJ655363:HRK655363 IBF655363:IBG655363 ILB655363:ILC655363 IUX655363:IUY655363 JET655363:JEU655363 JOP655363:JOQ655363 JYL655363:JYM655363 KIH655363:KII655363 KSD655363:KSE655363 LBZ655363:LCA655363 LLV655363:LLW655363 LVR655363:LVS655363 MFN655363:MFO655363 MPJ655363:MPK655363 MZF655363:MZG655363 NJB655363:NJC655363 NSX655363:NSY655363 OCT655363:OCU655363 OMP655363:OMQ655363 OWL655363:OWM655363 PGH655363:PGI655363 PQD655363:PQE655363 PZZ655363:QAA655363 QJV655363:QJW655363 QTR655363:QTS655363 RDN655363:RDO655363 RNJ655363:RNK655363 RXF655363:RXG655363 SHB655363:SHC655363 SQX655363:SQY655363 TAT655363:TAU655363 TKP655363:TKQ655363 TUL655363:TUM655363 UEH655363:UEI655363 UOD655363:UOE655363 UXZ655363:UYA655363 VHV655363:VHW655363 VRR655363:VRS655363 WBN655363:WBO655363 WLJ655363:WLK655363 WVF655363:WVG655363 K720899:L720899 IT720899:IU720899 SP720899:SQ720899 ACL720899:ACM720899 AMH720899:AMI720899 AWD720899:AWE720899 BFZ720899:BGA720899 BPV720899:BPW720899 BZR720899:BZS720899 CJN720899:CJO720899 CTJ720899:CTK720899 DDF720899:DDG720899 DNB720899:DNC720899 DWX720899:DWY720899 EGT720899:EGU720899 EQP720899:EQQ720899 FAL720899:FAM720899 FKH720899:FKI720899 FUD720899:FUE720899 GDZ720899:GEA720899 GNV720899:GNW720899 GXR720899:GXS720899 HHN720899:HHO720899 HRJ720899:HRK720899 IBF720899:IBG720899 ILB720899:ILC720899 IUX720899:IUY720899 JET720899:JEU720899 JOP720899:JOQ720899 JYL720899:JYM720899 KIH720899:KII720899 KSD720899:KSE720899 LBZ720899:LCA720899 LLV720899:LLW720899 LVR720899:LVS720899 MFN720899:MFO720899 MPJ720899:MPK720899 MZF720899:MZG720899 NJB720899:NJC720899 NSX720899:NSY720899 OCT720899:OCU720899 OMP720899:OMQ720899 OWL720899:OWM720899 PGH720899:PGI720899 PQD720899:PQE720899 PZZ720899:QAA720899 QJV720899:QJW720899 QTR720899:QTS720899 RDN720899:RDO720899 RNJ720899:RNK720899 RXF720899:RXG720899 SHB720899:SHC720899 SQX720899:SQY720899 TAT720899:TAU720899 TKP720899:TKQ720899 TUL720899:TUM720899 UEH720899:UEI720899 UOD720899:UOE720899 UXZ720899:UYA720899 VHV720899:VHW720899 VRR720899:VRS720899 WBN720899:WBO720899 WLJ720899:WLK720899 WVF720899:WVG720899 K786435:L786435 IT786435:IU786435 SP786435:SQ786435 ACL786435:ACM786435 AMH786435:AMI786435 AWD786435:AWE786435 BFZ786435:BGA786435 BPV786435:BPW786435 BZR786435:BZS786435 CJN786435:CJO786435 CTJ786435:CTK786435 DDF786435:DDG786435 DNB786435:DNC786435 DWX786435:DWY786435 EGT786435:EGU786435 EQP786435:EQQ786435 FAL786435:FAM786435 FKH786435:FKI786435 FUD786435:FUE786435 GDZ786435:GEA786435 GNV786435:GNW786435 GXR786435:GXS786435 HHN786435:HHO786435 HRJ786435:HRK786435 IBF786435:IBG786435 ILB786435:ILC786435 IUX786435:IUY786435 JET786435:JEU786435 JOP786435:JOQ786435 JYL786435:JYM786435 KIH786435:KII786435 KSD786435:KSE786435 LBZ786435:LCA786435 LLV786435:LLW786435 LVR786435:LVS786435 MFN786435:MFO786435 MPJ786435:MPK786435 MZF786435:MZG786435 NJB786435:NJC786435 NSX786435:NSY786435 OCT786435:OCU786435 OMP786435:OMQ786435 OWL786435:OWM786435 PGH786435:PGI786435 PQD786435:PQE786435 PZZ786435:QAA786435 QJV786435:QJW786435 QTR786435:QTS786435 RDN786435:RDO786435 RNJ786435:RNK786435 RXF786435:RXG786435 SHB786435:SHC786435 SQX786435:SQY786435 TAT786435:TAU786435 TKP786435:TKQ786435 TUL786435:TUM786435 UEH786435:UEI786435 UOD786435:UOE786435 UXZ786435:UYA786435 VHV786435:VHW786435 VRR786435:VRS786435 WBN786435:WBO786435 WLJ786435:WLK786435 WVF786435:WVG786435 K851971:L851971 IT851971:IU851971 SP851971:SQ851971 ACL851971:ACM851971 AMH851971:AMI851971 AWD851971:AWE851971 BFZ851971:BGA851971 BPV851971:BPW851971 BZR851971:BZS851971 CJN851971:CJO851971 CTJ851971:CTK851971 DDF851971:DDG851971 DNB851971:DNC851971 DWX851971:DWY851971 EGT851971:EGU851971 EQP851971:EQQ851971 FAL851971:FAM851971 FKH851971:FKI851971 FUD851971:FUE851971 GDZ851971:GEA851971 GNV851971:GNW851971 GXR851971:GXS851971 HHN851971:HHO851971 HRJ851971:HRK851971 IBF851971:IBG851971 ILB851971:ILC851971 IUX851971:IUY851971 JET851971:JEU851971 JOP851971:JOQ851971 JYL851971:JYM851971 KIH851971:KII851971 KSD851971:KSE851971 LBZ851971:LCA851971 LLV851971:LLW851971 LVR851971:LVS851971 MFN851971:MFO851971 MPJ851971:MPK851971 MZF851971:MZG851971 NJB851971:NJC851971 NSX851971:NSY851971 OCT851971:OCU851971 OMP851971:OMQ851971 OWL851971:OWM851971 PGH851971:PGI851971 PQD851971:PQE851971 PZZ851971:QAA851971 QJV851971:QJW851971 QTR851971:QTS851971 RDN851971:RDO851971 RNJ851971:RNK851971 RXF851971:RXG851971 SHB851971:SHC851971 SQX851971:SQY851971 TAT851971:TAU851971 TKP851971:TKQ851971 TUL851971:TUM851971 UEH851971:UEI851971 UOD851971:UOE851971 UXZ851971:UYA851971 VHV851971:VHW851971 VRR851971:VRS851971 WBN851971:WBO851971 WLJ851971:WLK851971 WVF851971:WVG851971 K917507:L917507 IT917507:IU917507 SP917507:SQ917507 ACL917507:ACM917507 AMH917507:AMI917507 AWD917507:AWE917507 BFZ917507:BGA917507 BPV917507:BPW917507 BZR917507:BZS917507 CJN917507:CJO917507 CTJ917507:CTK917507 DDF917507:DDG917507 DNB917507:DNC917507 DWX917507:DWY917507 EGT917507:EGU917507 EQP917507:EQQ917507 FAL917507:FAM917507 FKH917507:FKI917507 FUD917507:FUE917507 GDZ917507:GEA917507 GNV917507:GNW917507 GXR917507:GXS917507 HHN917507:HHO917507 HRJ917507:HRK917507 IBF917507:IBG917507 ILB917507:ILC917507 IUX917507:IUY917507 JET917507:JEU917507 JOP917507:JOQ917507 JYL917507:JYM917507 KIH917507:KII917507 KSD917507:KSE917507 LBZ917507:LCA917507 LLV917507:LLW917507 LVR917507:LVS917507 MFN917507:MFO917507 MPJ917507:MPK917507 MZF917507:MZG917507 NJB917507:NJC917507 NSX917507:NSY917507 OCT917507:OCU917507 OMP917507:OMQ917507 OWL917507:OWM917507 PGH917507:PGI917507 PQD917507:PQE917507 PZZ917507:QAA917507 QJV917507:QJW917507 QTR917507:QTS917507 RDN917507:RDO917507 RNJ917507:RNK917507 RXF917507:RXG917507 SHB917507:SHC917507 SQX917507:SQY917507 TAT917507:TAU917507 TKP917507:TKQ917507 TUL917507:TUM917507 UEH917507:UEI917507 UOD917507:UOE917507 UXZ917507:UYA917507 VHV917507:VHW917507 VRR917507:VRS917507 WBN917507:WBO917507 WLJ917507:WLK917507 WVF917507:WVG917507 K983043:L983043 IT983043:IU983043 SP983043:SQ983043 ACL983043:ACM983043 AMH983043:AMI983043 AWD983043:AWE983043 BFZ983043:BGA983043 BPV983043:BPW983043 BZR983043:BZS983043 CJN983043:CJO983043 CTJ983043:CTK983043 DDF983043:DDG983043 DNB983043:DNC983043 DWX983043:DWY983043 EGT983043:EGU983043 EQP983043:EQQ983043 FAL983043:FAM983043 FKH983043:FKI983043 FUD983043:FUE983043 GDZ983043:GEA983043 GNV983043:GNW983043 GXR983043:GXS983043 HHN983043:HHO983043 HRJ983043:HRK983043 IBF983043:IBG983043 ILB983043:ILC983043 IUX983043:IUY983043 JET983043:JEU983043 JOP983043:JOQ983043 JYL983043:JYM983043 KIH983043:KII983043 KSD983043:KSE983043 LBZ983043:LCA983043 LLV983043:LLW983043 LVR983043:LVS983043 MFN983043:MFO983043 MPJ983043:MPK983043 MZF983043:MZG983043 NJB983043:NJC983043 NSX983043:NSY983043 OCT983043:OCU983043 OMP983043:OMQ983043 OWL983043:OWM983043 PGH983043:PGI983043 PQD983043:PQE983043 PZZ983043:QAA983043 QJV983043:QJW983043 QTR983043:QTS983043 RDN983043:RDO983043 RNJ983043:RNK983043 RXF983043:RXG983043 SHB983043:SHC983043 SQX983043:SQY983043 TAT983043:TAU983043 TKP983043:TKQ983043 TUL983043:TUM983043 UEH983043:UEI983043 UOD983043:UOE983043 UXZ983043:UYA983043 VHV983043:VHW983043 VRR983043:VRS983043 WBN983043:WBO983043 WLJ983043:WLK983043 WVF983043:WVG983043">
      <formula1>1000</formula1>
    </dataValidation>
    <dataValidation type="whole" allowBlank="1" showInputMessage="1" showErrorMessage="1" sqref="I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I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I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I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I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I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I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I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I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I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I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I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I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I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I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P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P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P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P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P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P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P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P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P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P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P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P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P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P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P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formula1>
      <formula2>31</formula2>
    </dataValidation>
    <dataValidation type="whole" allowBlank="1" showInputMessage="1" showErrorMessage="1" sqref="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G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G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G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G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G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G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G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G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G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G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G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G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G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G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N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N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N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N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N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N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N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N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N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N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N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N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N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N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N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1</formula1>
      <formula2>12</formula2>
    </dataValidation>
    <dataValidation type="whole" operator="greaterThanOrEqual" allowBlank="1" showInputMessage="1" showErrorMessage="1" sqref="G65549:I65549 IP65549:IR65549 SL65549:SN65549 ACH65549:ACJ65549 AMD65549:AMF65549 AVZ65549:AWB65549 BFV65549:BFX65549 BPR65549:BPT65549 BZN65549:BZP65549 CJJ65549:CJL65549 CTF65549:CTH65549 DDB65549:DDD65549 DMX65549:DMZ65549 DWT65549:DWV65549 EGP65549:EGR65549 EQL65549:EQN65549 FAH65549:FAJ65549 FKD65549:FKF65549 FTZ65549:FUB65549 GDV65549:GDX65549 GNR65549:GNT65549 GXN65549:GXP65549 HHJ65549:HHL65549 HRF65549:HRH65549 IBB65549:IBD65549 IKX65549:IKZ65549 IUT65549:IUV65549 JEP65549:JER65549 JOL65549:JON65549 JYH65549:JYJ65549 KID65549:KIF65549 KRZ65549:KSB65549 LBV65549:LBX65549 LLR65549:LLT65549 LVN65549:LVP65549 MFJ65549:MFL65549 MPF65549:MPH65549 MZB65549:MZD65549 NIX65549:NIZ65549 NST65549:NSV65549 OCP65549:OCR65549 OML65549:OMN65549 OWH65549:OWJ65549 PGD65549:PGF65549 PPZ65549:PQB65549 PZV65549:PZX65549 QJR65549:QJT65549 QTN65549:QTP65549 RDJ65549:RDL65549 RNF65549:RNH65549 RXB65549:RXD65549 SGX65549:SGZ65549 SQT65549:SQV65549 TAP65549:TAR65549 TKL65549:TKN65549 TUH65549:TUJ65549 UED65549:UEF65549 UNZ65549:UOB65549 UXV65549:UXX65549 VHR65549:VHT65549 VRN65549:VRP65549 WBJ65549:WBL65549 WLF65549:WLH65549 WVB65549:WVD65549 G131085:I131085 IP131085:IR131085 SL131085:SN131085 ACH131085:ACJ131085 AMD131085:AMF131085 AVZ131085:AWB131085 BFV131085:BFX131085 BPR131085:BPT131085 BZN131085:BZP131085 CJJ131085:CJL131085 CTF131085:CTH131085 DDB131085:DDD131085 DMX131085:DMZ131085 DWT131085:DWV131085 EGP131085:EGR131085 EQL131085:EQN131085 FAH131085:FAJ131085 FKD131085:FKF131085 FTZ131085:FUB131085 GDV131085:GDX131085 GNR131085:GNT131085 GXN131085:GXP131085 HHJ131085:HHL131085 HRF131085:HRH131085 IBB131085:IBD131085 IKX131085:IKZ131085 IUT131085:IUV131085 JEP131085:JER131085 JOL131085:JON131085 JYH131085:JYJ131085 KID131085:KIF131085 KRZ131085:KSB131085 LBV131085:LBX131085 LLR131085:LLT131085 LVN131085:LVP131085 MFJ131085:MFL131085 MPF131085:MPH131085 MZB131085:MZD131085 NIX131085:NIZ131085 NST131085:NSV131085 OCP131085:OCR131085 OML131085:OMN131085 OWH131085:OWJ131085 PGD131085:PGF131085 PPZ131085:PQB131085 PZV131085:PZX131085 QJR131085:QJT131085 QTN131085:QTP131085 RDJ131085:RDL131085 RNF131085:RNH131085 RXB131085:RXD131085 SGX131085:SGZ131085 SQT131085:SQV131085 TAP131085:TAR131085 TKL131085:TKN131085 TUH131085:TUJ131085 UED131085:UEF131085 UNZ131085:UOB131085 UXV131085:UXX131085 VHR131085:VHT131085 VRN131085:VRP131085 WBJ131085:WBL131085 WLF131085:WLH131085 WVB131085:WVD131085 G196621:I196621 IP196621:IR196621 SL196621:SN196621 ACH196621:ACJ196621 AMD196621:AMF196621 AVZ196621:AWB196621 BFV196621:BFX196621 BPR196621:BPT196621 BZN196621:BZP196621 CJJ196621:CJL196621 CTF196621:CTH196621 DDB196621:DDD196621 DMX196621:DMZ196621 DWT196621:DWV196621 EGP196621:EGR196621 EQL196621:EQN196621 FAH196621:FAJ196621 FKD196621:FKF196621 FTZ196621:FUB196621 GDV196621:GDX196621 GNR196621:GNT196621 GXN196621:GXP196621 HHJ196621:HHL196621 HRF196621:HRH196621 IBB196621:IBD196621 IKX196621:IKZ196621 IUT196621:IUV196621 JEP196621:JER196621 JOL196621:JON196621 JYH196621:JYJ196621 KID196621:KIF196621 KRZ196621:KSB196621 LBV196621:LBX196621 LLR196621:LLT196621 LVN196621:LVP196621 MFJ196621:MFL196621 MPF196621:MPH196621 MZB196621:MZD196621 NIX196621:NIZ196621 NST196621:NSV196621 OCP196621:OCR196621 OML196621:OMN196621 OWH196621:OWJ196621 PGD196621:PGF196621 PPZ196621:PQB196621 PZV196621:PZX196621 QJR196621:QJT196621 QTN196621:QTP196621 RDJ196621:RDL196621 RNF196621:RNH196621 RXB196621:RXD196621 SGX196621:SGZ196621 SQT196621:SQV196621 TAP196621:TAR196621 TKL196621:TKN196621 TUH196621:TUJ196621 UED196621:UEF196621 UNZ196621:UOB196621 UXV196621:UXX196621 VHR196621:VHT196621 VRN196621:VRP196621 WBJ196621:WBL196621 WLF196621:WLH196621 WVB196621:WVD196621 G262157:I262157 IP262157:IR262157 SL262157:SN262157 ACH262157:ACJ262157 AMD262157:AMF262157 AVZ262157:AWB262157 BFV262157:BFX262157 BPR262157:BPT262157 BZN262157:BZP262157 CJJ262157:CJL262157 CTF262157:CTH262157 DDB262157:DDD262157 DMX262157:DMZ262157 DWT262157:DWV262157 EGP262157:EGR262157 EQL262157:EQN262157 FAH262157:FAJ262157 FKD262157:FKF262157 FTZ262157:FUB262157 GDV262157:GDX262157 GNR262157:GNT262157 GXN262157:GXP262157 HHJ262157:HHL262157 HRF262157:HRH262157 IBB262157:IBD262157 IKX262157:IKZ262157 IUT262157:IUV262157 JEP262157:JER262157 JOL262157:JON262157 JYH262157:JYJ262157 KID262157:KIF262157 KRZ262157:KSB262157 LBV262157:LBX262157 LLR262157:LLT262157 LVN262157:LVP262157 MFJ262157:MFL262157 MPF262157:MPH262157 MZB262157:MZD262157 NIX262157:NIZ262157 NST262157:NSV262157 OCP262157:OCR262157 OML262157:OMN262157 OWH262157:OWJ262157 PGD262157:PGF262157 PPZ262157:PQB262157 PZV262157:PZX262157 QJR262157:QJT262157 QTN262157:QTP262157 RDJ262157:RDL262157 RNF262157:RNH262157 RXB262157:RXD262157 SGX262157:SGZ262157 SQT262157:SQV262157 TAP262157:TAR262157 TKL262157:TKN262157 TUH262157:TUJ262157 UED262157:UEF262157 UNZ262157:UOB262157 UXV262157:UXX262157 VHR262157:VHT262157 VRN262157:VRP262157 WBJ262157:WBL262157 WLF262157:WLH262157 WVB262157:WVD262157 G327693:I327693 IP327693:IR327693 SL327693:SN327693 ACH327693:ACJ327693 AMD327693:AMF327693 AVZ327693:AWB327693 BFV327693:BFX327693 BPR327693:BPT327693 BZN327693:BZP327693 CJJ327693:CJL327693 CTF327693:CTH327693 DDB327693:DDD327693 DMX327693:DMZ327693 DWT327693:DWV327693 EGP327693:EGR327693 EQL327693:EQN327693 FAH327693:FAJ327693 FKD327693:FKF327693 FTZ327693:FUB327693 GDV327693:GDX327693 GNR327693:GNT327693 GXN327693:GXP327693 HHJ327693:HHL327693 HRF327693:HRH327693 IBB327693:IBD327693 IKX327693:IKZ327693 IUT327693:IUV327693 JEP327693:JER327693 JOL327693:JON327693 JYH327693:JYJ327693 KID327693:KIF327693 KRZ327693:KSB327693 LBV327693:LBX327693 LLR327693:LLT327693 LVN327693:LVP327693 MFJ327693:MFL327693 MPF327693:MPH327693 MZB327693:MZD327693 NIX327693:NIZ327693 NST327693:NSV327693 OCP327693:OCR327693 OML327693:OMN327693 OWH327693:OWJ327693 PGD327693:PGF327693 PPZ327693:PQB327693 PZV327693:PZX327693 QJR327693:QJT327693 QTN327693:QTP327693 RDJ327693:RDL327693 RNF327693:RNH327693 RXB327693:RXD327693 SGX327693:SGZ327693 SQT327693:SQV327693 TAP327693:TAR327693 TKL327693:TKN327693 TUH327693:TUJ327693 UED327693:UEF327693 UNZ327693:UOB327693 UXV327693:UXX327693 VHR327693:VHT327693 VRN327693:VRP327693 WBJ327693:WBL327693 WLF327693:WLH327693 WVB327693:WVD327693 G393229:I393229 IP393229:IR393229 SL393229:SN393229 ACH393229:ACJ393229 AMD393229:AMF393229 AVZ393229:AWB393229 BFV393229:BFX393229 BPR393229:BPT393229 BZN393229:BZP393229 CJJ393229:CJL393229 CTF393229:CTH393229 DDB393229:DDD393229 DMX393229:DMZ393229 DWT393229:DWV393229 EGP393229:EGR393229 EQL393229:EQN393229 FAH393229:FAJ393229 FKD393229:FKF393229 FTZ393229:FUB393229 GDV393229:GDX393229 GNR393229:GNT393229 GXN393229:GXP393229 HHJ393229:HHL393229 HRF393229:HRH393229 IBB393229:IBD393229 IKX393229:IKZ393229 IUT393229:IUV393229 JEP393229:JER393229 JOL393229:JON393229 JYH393229:JYJ393229 KID393229:KIF393229 KRZ393229:KSB393229 LBV393229:LBX393229 LLR393229:LLT393229 LVN393229:LVP393229 MFJ393229:MFL393229 MPF393229:MPH393229 MZB393229:MZD393229 NIX393229:NIZ393229 NST393229:NSV393229 OCP393229:OCR393229 OML393229:OMN393229 OWH393229:OWJ393229 PGD393229:PGF393229 PPZ393229:PQB393229 PZV393229:PZX393229 QJR393229:QJT393229 QTN393229:QTP393229 RDJ393229:RDL393229 RNF393229:RNH393229 RXB393229:RXD393229 SGX393229:SGZ393229 SQT393229:SQV393229 TAP393229:TAR393229 TKL393229:TKN393229 TUH393229:TUJ393229 UED393229:UEF393229 UNZ393229:UOB393229 UXV393229:UXX393229 VHR393229:VHT393229 VRN393229:VRP393229 WBJ393229:WBL393229 WLF393229:WLH393229 WVB393229:WVD393229 G458765:I458765 IP458765:IR458765 SL458765:SN458765 ACH458765:ACJ458765 AMD458765:AMF458765 AVZ458765:AWB458765 BFV458765:BFX458765 BPR458765:BPT458765 BZN458765:BZP458765 CJJ458765:CJL458765 CTF458765:CTH458765 DDB458765:DDD458765 DMX458765:DMZ458765 DWT458765:DWV458765 EGP458765:EGR458765 EQL458765:EQN458765 FAH458765:FAJ458765 FKD458765:FKF458765 FTZ458765:FUB458765 GDV458765:GDX458765 GNR458765:GNT458765 GXN458765:GXP458765 HHJ458765:HHL458765 HRF458765:HRH458765 IBB458765:IBD458765 IKX458765:IKZ458765 IUT458765:IUV458765 JEP458765:JER458765 JOL458765:JON458765 JYH458765:JYJ458765 KID458765:KIF458765 KRZ458765:KSB458765 LBV458765:LBX458765 LLR458765:LLT458765 LVN458765:LVP458765 MFJ458765:MFL458765 MPF458765:MPH458765 MZB458765:MZD458765 NIX458765:NIZ458765 NST458765:NSV458765 OCP458765:OCR458765 OML458765:OMN458765 OWH458765:OWJ458765 PGD458765:PGF458765 PPZ458765:PQB458765 PZV458765:PZX458765 QJR458765:QJT458765 QTN458765:QTP458765 RDJ458765:RDL458765 RNF458765:RNH458765 RXB458765:RXD458765 SGX458765:SGZ458765 SQT458765:SQV458765 TAP458765:TAR458765 TKL458765:TKN458765 TUH458765:TUJ458765 UED458765:UEF458765 UNZ458765:UOB458765 UXV458765:UXX458765 VHR458765:VHT458765 VRN458765:VRP458765 WBJ458765:WBL458765 WLF458765:WLH458765 WVB458765:WVD458765 G524301:I524301 IP524301:IR524301 SL524301:SN524301 ACH524301:ACJ524301 AMD524301:AMF524301 AVZ524301:AWB524301 BFV524301:BFX524301 BPR524301:BPT524301 BZN524301:BZP524301 CJJ524301:CJL524301 CTF524301:CTH524301 DDB524301:DDD524301 DMX524301:DMZ524301 DWT524301:DWV524301 EGP524301:EGR524301 EQL524301:EQN524301 FAH524301:FAJ524301 FKD524301:FKF524301 FTZ524301:FUB524301 GDV524301:GDX524301 GNR524301:GNT524301 GXN524301:GXP524301 HHJ524301:HHL524301 HRF524301:HRH524301 IBB524301:IBD524301 IKX524301:IKZ524301 IUT524301:IUV524301 JEP524301:JER524301 JOL524301:JON524301 JYH524301:JYJ524301 KID524301:KIF524301 KRZ524301:KSB524301 LBV524301:LBX524301 LLR524301:LLT524301 LVN524301:LVP524301 MFJ524301:MFL524301 MPF524301:MPH524301 MZB524301:MZD524301 NIX524301:NIZ524301 NST524301:NSV524301 OCP524301:OCR524301 OML524301:OMN524301 OWH524301:OWJ524301 PGD524301:PGF524301 PPZ524301:PQB524301 PZV524301:PZX524301 QJR524301:QJT524301 QTN524301:QTP524301 RDJ524301:RDL524301 RNF524301:RNH524301 RXB524301:RXD524301 SGX524301:SGZ524301 SQT524301:SQV524301 TAP524301:TAR524301 TKL524301:TKN524301 TUH524301:TUJ524301 UED524301:UEF524301 UNZ524301:UOB524301 UXV524301:UXX524301 VHR524301:VHT524301 VRN524301:VRP524301 WBJ524301:WBL524301 WLF524301:WLH524301 WVB524301:WVD524301 G589837:I589837 IP589837:IR589837 SL589837:SN589837 ACH589837:ACJ589837 AMD589837:AMF589837 AVZ589837:AWB589837 BFV589837:BFX589837 BPR589837:BPT589837 BZN589837:BZP589837 CJJ589837:CJL589837 CTF589837:CTH589837 DDB589837:DDD589837 DMX589837:DMZ589837 DWT589837:DWV589837 EGP589837:EGR589837 EQL589837:EQN589837 FAH589837:FAJ589837 FKD589837:FKF589837 FTZ589837:FUB589837 GDV589837:GDX589837 GNR589837:GNT589837 GXN589837:GXP589837 HHJ589837:HHL589837 HRF589837:HRH589837 IBB589837:IBD589837 IKX589837:IKZ589837 IUT589837:IUV589837 JEP589837:JER589837 JOL589837:JON589837 JYH589837:JYJ589837 KID589837:KIF589837 KRZ589837:KSB589837 LBV589837:LBX589837 LLR589837:LLT589837 LVN589837:LVP589837 MFJ589837:MFL589837 MPF589837:MPH589837 MZB589837:MZD589837 NIX589837:NIZ589837 NST589837:NSV589837 OCP589837:OCR589837 OML589837:OMN589837 OWH589837:OWJ589837 PGD589837:PGF589837 PPZ589837:PQB589837 PZV589837:PZX589837 QJR589837:QJT589837 QTN589837:QTP589837 RDJ589837:RDL589837 RNF589837:RNH589837 RXB589837:RXD589837 SGX589837:SGZ589837 SQT589837:SQV589837 TAP589837:TAR589837 TKL589837:TKN589837 TUH589837:TUJ589837 UED589837:UEF589837 UNZ589837:UOB589837 UXV589837:UXX589837 VHR589837:VHT589837 VRN589837:VRP589837 WBJ589837:WBL589837 WLF589837:WLH589837 WVB589837:WVD589837 G655373:I655373 IP655373:IR655373 SL655373:SN655373 ACH655373:ACJ655373 AMD655373:AMF655373 AVZ655373:AWB655373 BFV655373:BFX655373 BPR655373:BPT655373 BZN655373:BZP655373 CJJ655373:CJL655373 CTF655373:CTH655373 DDB655373:DDD655373 DMX655373:DMZ655373 DWT655373:DWV655373 EGP655373:EGR655373 EQL655373:EQN655373 FAH655373:FAJ655373 FKD655373:FKF655373 FTZ655373:FUB655373 GDV655373:GDX655373 GNR655373:GNT655373 GXN655373:GXP655373 HHJ655373:HHL655373 HRF655373:HRH655373 IBB655373:IBD655373 IKX655373:IKZ655373 IUT655373:IUV655373 JEP655373:JER655373 JOL655373:JON655373 JYH655373:JYJ655373 KID655373:KIF655373 KRZ655373:KSB655373 LBV655373:LBX655373 LLR655373:LLT655373 LVN655373:LVP655373 MFJ655373:MFL655373 MPF655373:MPH655373 MZB655373:MZD655373 NIX655373:NIZ655373 NST655373:NSV655373 OCP655373:OCR655373 OML655373:OMN655373 OWH655373:OWJ655373 PGD655373:PGF655373 PPZ655373:PQB655373 PZV655373:PZX655373 QJR655373:QJT655373 QTN655373:QTP655373 RDJ655373:RDL655373 RNF655373:RNH655373 RXB655373:RXD655373 SGX655373:SGZ655373 SQT655373:SQV655373 TAP655373:TAR655373 TKL655373:TKN655373 TUH655373:TUJ655373 UED655373:UEF655373 UNZ655373:UOB655373 UXV655373:UXX655373 VHR655373:VHT655373 VRN655373:VRP655373 WBJ655373:WBL655373 WLF655373:WLH655373 WVB655373:WVD655373 G720909:I720909 IP720909:IR720909 SL720909:SN720909 ACH720909:ACJ720909 AMD720909:AMF720909 AVZ720909:AWB720909 BFV720909:BFX720909 BPR720909:BPT720909 BZN720909:BZP720909 CJJ720909:CJL720909 CTF720909:CTH720909 DDB720909:DDD720909 DMX720909:DMZ720909 DWT720909:DWV720909 EGP720909:EGR720909 EQL720909:EQN720909 FAH720909:FAJ720909 FKD720909:FKF720909 FTZ720909:FUB720909 GDV720909:GDX720909 GNR720909:GNT720909 GXN720909:GXP720909 HHJ720909:HHL720909 HRF720909:HRH720909 IBB720909:IBD720909 IKX720909:IKZ720909 IUT720909:IUV720909 JEP720909:JER720909 JOL720909:JON720909 JYH720909:JYJ720909 KID720909:KIF720909 KRZ720909:KSB720909 LBV720909:LBX720909 LLR720909:LLT720909 LVN720909:LVP720909 MFJ720909:MFL720909 MPF720909:MPH720909 MZB720909:MZD720909 NIX720909:NIZ720909 NST720909:NSV720909 OCP720909:OCR720909 OML720909:OMN720909 OWH720909:OWJ720909 PGD720909:PGF720909 PPZ720909:PQB720909 PZV720909:PZX720909 QJR720909:QJT720909 QTN720909:QTP720909 RDJ720909:RDL720909 RNF720909:RNH720909 RXB720909:RXD720909 SGX720909:SGZ720909 SQT720909:SQV720909 TAP720909:TAR720909 TKL720909:TKN720909 TUH720909:TUJ720909 UED720909:UEF720909 UNZ720909:UOB720909 UXV720909:UXX720909 VHR720909:VHT720909 VRN720909:VRP720909 WBJ720909:WBL720909 WLF720909:WLH720909 WVB720909:WVD720909 G786445:I786445 IP786445:IR786445 SL786445:SN786445 ACH786445:ACJ786445 AMD786445:AMF786445 AVZ786445:AWB786445 BFV786445:BFX786445 BPR786445:BPT786445 BZN786445:BZP786445 CJJ786445:CJL786445 CTF786445:CTH786445 DDB786445:DDD786445 DMX786445:DMZ786445 DWT786445:DWV786445 EGP786445:EGR786445 EQL786445:EQN786445 FAH786445:FAJ786445 FKD786445:FKF786445 FTZ786445:FUB786445 GDV786445:GDX786445 GNR786445:GNT786445 GXN786445:GXP786445 HHJ786445:HHL786445 HRF786445:HRH786445 IBB786445:IBD786445 IKX786445:IKZ786445 IUT786445:IUV786445 JEP786445:JER786445 JOL786445:JON786445 JYH786445:JYJ786445 KID786445:KIF786445 KRZ786445:KSB786445 LBV786445:LBX786445 LLR786445:LLT786445 LVN786445:LVP786445 MFJ786445:MFL786445 MPF786445:MPH786445 MZB786445:MZD786445 NIX786445:NIZ786445 NST786445:NSV786445 OCP786445:OCR786445 OML786445:OMN786445 OWH786445:OWJ786445 PGD786445:PGF786445 PPZ786445:PQB786445 PZV786445:PZX786445 QJR786445:QJT786445 QTN786445:QTP786445 RDJ786445:RDL786445 RNF786445:RNH786445 RXB786445:RXD786445 SGX786445:SGZ786445 SQT786445:SQV786445 TAP786445:TAR786445 TKL786445:TKN786445 TUH786445:TUJ786445 UED786445:UEF786445 UNZ786445:UOB786445 UXV786445:UXX786445 VHR786445:VHT786445 VRN786445:VRP786445 WBJ786445:WBL786445 WLF786445:WLH786445 WVB786445:WVD786445 G851981:I851981 IP851981:IR851981 SL851981:SN851981 ACH851981:ACJ851981 AMD851981:AMF851981 AVZ851981:AWB851981 BFV851981:BFX851981 BPR851981:BPT851981 BZN851981:BZP851981 CJJ851981:CJL851981 CTF851981:CTH851981 DDB851981:DDD851981 DMX851981:DMZ851981 DWT851981:DWV851981 EGP851981:EGR851981 EQL851981:EQN851981 FAH851981:FAJ851981 FKD851981:FKF851981 FTZ851981:FUB851981 GDV851981:GDX851981 GNR851981:GNT851981 GXN851981:GXP851981 HHJ851981:HHL851981 HRF851981:HRH851981 IBB851981:IBD851981 IKX851981:IKZ851981 IUT851981:IUV851981 JEP851981:JER851981 JOL851981:JON851981 JYH851981:JYJ851981 KID851981:KIF851981 KRZ851981:KSB851981 LBV851981:LBX851981 LLR851981:LLT851981 LVN851981:LVP851981 MFJ851981:MFL851981 MPF851981:MPH851981 MZB851981:MZD851981 NIX851981:NIZ851981 NST851981:NSV851981 OCP851981:OCR851981 OML851981:OMN851981 OWH851981:OWJ851981 PGD851981:PGF851981 PPZ851981:PQB851981 PZV851981:PZX851981 QJR851981:QJT851981 QTN851981:QTP851981 RDJ851981:RDL851981 RNF851981:RNH851981 RXB851981:RXD851981 SGX851981:SGZ851981 SQT851981:SQV851981 TAP851981:TAR851981 TKL851981:TKN851981 TUH851981:TUJ851981 UED851981:UEF851981 UNZ851981:UOB851981 UXV851981:UXX851981 VHR851981:VHT851981 VRN851981:VRP851981 WBJ851981:WBL851981 WLF851981:WLH851981 WVB851981:WVD851981 G917517:I917517 IP917517:IR917517 SL917517:SN917517 ACH917517:ACJ917517 AMD917517:AMF917517 AVZ917517:AWB917517 BFV917517:BFX917517 BPR917517:BPT917517 BZN917517:BZP917517 CJJ917517:CJL917517 CTF917517:CTH917517 DDB917517:DDD917517 DMX917517:DMZ917517 DWT917517:DWV917517 EGP917517:EGR917517 EQL917517:EQN917517 FAH917517:FAJ917517 FKD917517:FKF917517 FTZ917517:FUB917517 GDV917517:GDX917517 GNR917517:GNT917517 GXN917517:GXP917517 HHJ917517:HHL917517 HRF917517:HRH917517 IBB917517:IBD917517 IKX917517:IKZ917517 IUT917517:IUV917517 JEP917517:JER917517 JOL917517:JON917517 JYH917517:JYJ917517 KID917517:KIF917517 KRZ917517:KSB917517 LBV917517:LBX917517 LLR917517:LLT917517 LVN917517:LVP917517 MFJ917517:MFL917517 MPF917517:MPH917517 MZB917517:MZD917517 NIX917517:NIZ917517 NST917517:NSV917517 OCP917517:OCR917517 OML917517:OMN917517 OWH917517:OWJ917517 PGD917517:PGF917517 PPZ917517:PQB917517 PZV917517:PZX917517 QJR917517:QJT917517 QTN917517:QTP917517 RDJ917517:RDL917517 RNF917517:RNH917517 RXB917517:RXD917517 SGX917517:SGZ917517 SQT917517:SQV917517 TAP917517:TAR917517 TKL917517:TKN917517 TUH917517:TUJ917517 UED917517:UEF917517 UNZ917517:UOB917517 UXV917517:UXX917517 VHR917517:VHT917517 VRN917517:VRP917517 WBJ917517:WBL917517 WLF917517:WLH917517 WVB917517:WVD917517 G983053:I983053 IP983053:IR983053 SL983053:SN983053 ACH983053:ACJ983053 AMD983053:AMF983053 AVZ983053:AWB983053 BFV983053:BFX983053 BPR983053:BPT983053 BZN983053:BZP983053 CJJ983053:CJL983053 CTF983053:CTH983053 DDB983053:DDD983053 DMX983053:DMZ983053 DWT983053:DWV983053 EGP983053:EGR983053 EQL983053:EQN983053 FAH983053:FAJ983053 FKD983053:FKF983053 FTZ983053:FUB983053 GDV983053:GDX983053 GNR983053:GNT983053 GXN983053:GXP983053 HHJ983053:HHL983053 HRF983053:HRH983053 IBB983053:IBD983053 IKX983053:IKZ983053 IUT983053:IUV983053 JEP983053:JER983053 JOL983053:JON983053 JYH983053:JYJ983053 KID983053:KIF983053 KRZ983053:KSB983053 LBV983053:LBX983053 LLR983053:LLT983053 LVN983053:LVP983053 MFJ983053:MFL983053 MPF983053:MPH983053 MZB983053:MZD983053 NIX983053:NIZ983053 NST983053:NSV983053 OCP983053:OCR983053 OML983053:OMN983053 OWH983053:OWJ983053 PGD983053:PGF983053 PPZ983053:PQB983053 PZV983053:PZX983053 QJR983053:QJT983053 QTN983053:QTP983053 RDJ983053:RDL983053 RNF983053:RNH983053 RXB983053:RXD983053 SGX983053:SGZ983053 SQT983053:SQV983053 TAP983053:TAR983053 TKL983053:TKN983053 TUH983053:TUJ983053 UED983053:UEF983053 UNZ983053:UOB983053 UXV983053:UXX983053 VHR983053:VHT983053 VRN983053:VRP983053 WBJ983053:WBL983053 WLF983053:WLH983053 WVB983053:WVD983053 M65549:P65549 IV65549:IY65549 SR65549:SU65549 ACN65549:ACQ65549 AMJ65549:AMM65549 AWF65549:AWI65549 BGB65549:BGE65549 BPX65549:BQA65549 BZT65549:BZW65549 CJP65549:CJS65549 CTL65549:CTO65549 DDH65549:DDK65549 DND65549:DNG65549 DWZ65549:DXC65549 EGV65549:EGY65549 EQR65549:EQU65549 FAN65549:FAQ65549 FKJ65549:FKM65549 FUF65549:FUI65549 GEB65549:GEE65549 GNX65549:GOA65549 GXT65549:GXW65549 HHP65549:HHS65549 HRL65549:HRO65549 IBH65549:IBK65549 ILD65549:ILG65549 IUZ65549:IVC65549 JEV65549:JEY65549 JOR65549:JOU65549 JYN65549:JYQ65549 KIJ65549:KIM65549 KSF65549:KSI65549 LCB65549:LCE65549 LLX65549:LMA65549 LVT65549:LVW65549 MFP65549:MFS65549 MPL65549:MPO65549 MZH65549:MZK65549 NJD65549:NJG65549 NSZ65549:NTC65549 OCV65549:OCY65549 OMR65549:OMU65549 OWN65549:OWQ65549 PGJ65549:PGM65549 PQF65549:PQI65549 QAB65549:QAE65549 QJX65549:QKA65549 QTT65549:QTW65549 RDP65549:RDS65549 RNL65549:RNO65549 RXH65549:RXK65549 SHD65549:SHG65549 SQZ65549:SRC65549 TAV65549:TAY65549 TKR65549:TKU65549 TUN65549:TUQ65549 UEJ65549:UEM65549 UOF65549:UOI65549 UYB65549:UYE65549 VHX65549:VIA65549 VRT65549:VRW65549 WBP65549:WBS65549 WLL65549:WLO65549 WVH65549:WVK65549 M131085:P131085 IV131085:IY131085 SR131085:SU131085 ACN131085:ACQ131085 AMJ131085:AMM131085 AWF131085:AWI131085 BGB131085:BGE131085 BPX131085:BQA131085 BZT131085:BZW131085 CJP131085:CJS131085 CTL131085:CTO131085 DDH131085:DDK131085 DND131085:DNG131085 DWZ131085:DXC131085 EGV131085:EGY131085 EQR131085:EQU131085 FAN131085:FAQ131085 FKJ131085:FKM131085 FUF131085:FUI131085 GEB131085:GEE131085 GNX131085:GOA131085 GXT131085:GXW131085 HHP131085:HHS131085 HRL131085:HRO131085 IBH131085:IBK131085 ILD131085:ILG131085 IUZ131085:IVC131085 JEV131085:JEY131085 JOR131085:JOU131085 JYN131085:JYQ131085 KIJ131085:KIM131085 KSF131085:KSI131085 LCB131085:LCE131085 LLX131085:LMA131085 LVT131085:LVW131085 MFP131085:MFS131085 MPL131085:MPO131085 MZH131085:MZK131085 NJD131085:NJG131085 NSZ131085:NTC131085 OCV131085:OCY131085 OMR131085:OMU131085 OWN131085:OWQ131085 PGJ131085:PGM131085 PQF131085:PQI131085 QAB131085:QAE131085 QJX131085:QKA131085 QTT131085:QTW131085 RDP131085:RDS131085 RNL131085:RNO131085 RXH131085:RXK131085 SHD131085:SHG131085 SQZ131085:SRC131085 TAV131085:TAY131085 TKR131085:TKU131085 TUN131085:TUQ131085 UEJ131085:UEM131085 UOF131085:UOI131085 UYB131085:UYE131085 VHX131085:VIA131085 VRT131085:VRW131085 WBP131085:WBS131085 WLL131085:WLO131085 WVH131085:WVK131085 M196621:P196621 IV196621:IY196621 SR196621:SU196621 ACN196621:ACQ196621 AMJ196621:AMM196621 AWF196621:AWI196621 BGB196621:BGE196621 BPX196621:BQA196621 BZT196621:BZW196621 CJP196621:CJS196621 CTL196621:CTO196621 DDH196621:DDK196621 DND196621:DNG196621 DWZ196621:DXC196621 EGV196621:EGY196621 EQR196621:EQU196621 FAN196621:FAQ196621 FKJ196621:FKM196621 FUF196621:FUI196621 GEB196621:GEE196621 GNX196621:GOA196621 GXT196621:GXW196621 HHP196621:HHS196621 HRL196621:HRO196621 IBH196621:IBK196621 ILD196621:ILG196621 IUZ196621:IVC196621 JEV196621:JEY196621 JOR196621:JOU196621 JYN196621:JYQ196621 KIJ196621:KIM196621 KSF196621:KSI196621 LCB196621:LCE196621 LLX196621:LMA196621 LVT196621:LVW196621 MFP196621:MFS196621 MPL196621:MPO196621 MZH196621:MZK196621 NJD196621:NJG196621 NSZ196621:NTC196621 OCV196621:OCY196621 OMR196621:OMU196621 OWN196621:OWQ196621 PGJ196621:PGM196621 PQF196621:PQI196621 QAB196621:QAE196621 QJX196621:QKA196621 QTT196621:QTW196621 RDP196621:RDS196621 RNL196621:RNO196621 RXH196621:RXK196621 SHD196621:SHG196621 SQZ196621:SRC196621 TAV196621:TAY196621 TKR196621:TKU196621 TUN196621:TUQ196621 UEJ196621:UEM196621 UOF196621:UOI196621 UYB196621:UYE196621 VHX196621:VIA196621 VRT196621:VRW196621 WBP196621:WBS196621 WLL196621:WLO196621 WVH196621:WVK196621 M262157:P262157 IV262157:IY262157 SR262157:SU262157 ACN262157:ACQ262157 AMJ262157:AMM262157 AWF262157:AWI262157 BGB262157:BGE262157 BPX262157:BQA262157 BZT262157:BZW262157 CJP262157:CJS262157 CTL262157:CTO262157 DDH262157:DDK262157 DND262157:DNG262157 DWZ262157:DXC262157 EGV262157:EGY262157 EQR262157:EQU262157 FAN262157:FAQ262157 FKJ262157:FKM262157 FUF262157:FUI262157 GEB262157:GEE262157 GNX262157:GOA262157 GXT262157:GXW262157 HHP262157:HHS262157 HRL262157:HRO262157 IBH262157:IBK262157 ILD262157:ILG262157 IUZ262157:IVC262157 JEV262157:JEY262157 JOR262157:JOU262157 JYN262157:JYQ262157 KIJ262157:KIM262157 KSF262157:KSI262157 LCB262157:LCE262157 LLX262157:LMA262157 LVT262157:LVW262157 MFP262157:MFS262157 MPL262157:MPO262157 MZH262157:MZK262157 NJD262157:NJG262157 NSZ262157:NTC262157 OCV262157:OCY262157 OMR262157:OMU262157 OWN262157:OWQ262157 PGJ262157:PGM262157 PQF262157:PQI262157 QAB262157:QAE262157 QJX262157:QKA262157 QTT262157:QTW262157 RDP262157:RDS262157 RNL262157:RNO262157 RXH262157:RXK262157 SHD262157:SHG262157 SQZ262157:SRC262157 TAV262157:TAY262157 TKR262157:TKU262157 TUN262157:TUQ262157 UEJ262157:UEM262157 UOF262157:UOI262157 UYB262157:UYE262157 VHX262157:VIA262157 VRT262157:VRW262157 WBP262157:WBS262157 WLL262157:WLO262157 WVH262157:WVK262157 M327693:P327693 IV327693:IY327693 SR327693:SU327693 ACN327693:ACQ327693 AMJ327693:AMM327693 AWF327693:AWI327693 BGB327693:BGE327693 BPX327693:BQA327693 BZT327693:BZW327693 CJP327693:CJS327693 CTL327693:CTO327693 DDH327693:DDK327693 DND327693:DNG327693 DWZ327693:DXC327693 EGV327693:EGY327693 EQR327693:EQU327693 FAN327693:FAQ327693 FKJ327693:FKM327693 FUF327693:FUI327693 GEB327693:GEE327693 GNX327693:GOA327693 GXT327693:GXW327693 HHP327693:HHS327693 HRL327693:HRO327693 IBH327693:IBK327693 ILD327693:ILG327693 IUZ327693:IVC327693 JEV327693:JEY327693 JOR327693:JOU327693 JYN327693:JYQ327693 KIJ327693:KIM327693 KSF327693:KSI327693 LCB327693:LCE327693 LLX327693:LMA327693 LVT327693:LVW327693 MFP327693:MFS327693 MPL327693:MPO327693 MZH327693:MZK327693 NJD327693:NJG327693 NSZ327693:NTC327693 OCV327693:OCY327693 OMR327693:OMU327693 OWN327693:OWQ327693 PGJ327693:PGM327693 PQF327693:PQI327693 QAB327693:QAE327693 QJX327693:QKA327693 QTT327693:QTW327693 RDP327693:RDS327693 RNL327693:RNO327693 RXH327693:RXK327693 SHD327693:SHG327693 SQZ327693:SRC327693 TAV327693:TAY327693 TKR327693:TKU327693 TUN327693:TUQ327693 UEJ327693:UEM327693 UOF327693:UOI327693 UYB327693:UYE327693 VHX327693:VIA327693 VRT327693:VRW327693 WBP327693:WBS327693 WLL327693:WLO327693 WVH327693:WVK327693 M393229:P393229 IV393229:IY393229 SR393229:SU393229 ACN393229:ACQ393229 AMJ393229:AMM393229 AWF393229:AWI393229 BGB393229:BGE393229 BPX393229:BQA393229 BZT393229:BZW393229 CJP393229:CJS393229 CTL393229:CTO393229 DDH393229:DDK393229 DND393229:DNG393229 DWZ393229:DXC393229 EGV393229:EGY393229 EQR393229:EQU393229 FAN393229:FAQ393229 FKJ393229:FKM393229 FUF393229:FUI393229 GEB393229:GEE393229 GNX393229:GOA393229 GXT393229:GXW393229 HHP393229:HHS393229 HRL393229:HRO393229 IBH393229:IBK393229 ILD393229:ILG393229 IUZ393229:IVC393229 JEV393229:JEY393229 JOR393229:JOU393229 JYN393229:JYQ393229 KIJ393229:KIM393229 KSF393229:KSI393229 LCB393229:LCE393229 LLX393229:LMA393229 LVT393229:LVW393229 MFP393229:MFS393229 MPL393229:MPO393229 MZH393229:MZK393229 NJD393229:NJG393229 NSZ393229:NTC393229 OCV393229:OCY393229 OMR393229:OMU393229 OWN393229:OWQ393229 PGJ393229:PGM393229 PQF393229:PQI393229 QAB393229:QAE393229 QJX393229:QKA393229 QTT393229:QTW393229 RDP393229:RDS393229 RNL393229:RNO393229 RXH393229:RXK393229 SHD393229:SHG393229 SQZ393229:SRC393229 TAV393229:TAY393229 TKR393229:TKU393229 TUN393229:TUQ393229 UEJ393229:UEM393229 UOF393229:UOI393229 UYB393229:UYE393229 VHX393229:VIA393229 VRT393229:VRW393229 WBP393229:WBS393229 WLL393229:WLO393229 WVH393229:WVK393229 M458765:P458765 IV458765:IY458765 SR458765:SU458765 ACN458765:ACQ458765 AMJ458765:AMM458765 AWF458765:AWI458765 BGB458765:BGE458765 BPX458765:BQA458765 BZT458765:BZW458765 CJP458765:CJS458765 CTL458765:CTO458765 DDH458765:DDK458765 DND458765:DNG458765 DWZ458765:DXC458765 EGV458765:EGY458765 EQR458765:EQU458765 FAN458765:FAQ458765 FKJ458765:FKM458765 FUF458765:FUI458765 GEB458765:GEE458765 GNX458765:GOA458765 GXT458765:GXW458765 HHP458765:HHS458765 HRL458765:HRO458765 IBH458765:IBK458765 ILD458765:ILG458765 IUZ458765:IVC458765 JEV458765:JEY458765 JOR458765:JOU458765 JYN458765:JYQ458765 KIJ458765:KIM458765 KSF458765:KSI458765 LCB458765:LCE458765 LLX458765:LMA458765 LVT458765:LVW458765 MFP458765:MFS458765 MPL458765:MPO458765 MZH458765:MZK458765 NJD458765:NJG458765 NSZ458765:NTC458765 OCV458765:OCY458765 OMR458765:OMU458765 OWN458765:OWQ458765 PGJ458765:PGM458765 PQF458765:PQI458765 QAB458765:QAE458765 QJX458765:QKA458765 QTT458765:QTW458765 RDP458765:RDS458765 RNL458765:RNO458765 RXH458765:RXK458765 SHD458765:SHG458765 SQZ458765:SRC458765 TAV458765:TAY458765 TKR458765:TKU458765 TUN458765:TUQ458765 UEJ458765:UEM458765 UOF458765:UOI458765 UYB458765:UYE458765 VHX458765:VIA458765 VRT458765:VRW458765 WBP458765:WBS458765 WLL458765:WLO458765 WVH458765:WVK458765 M524301:P524301 IV524301:IY524301 SR524301:SU524301 ACN524301:ACQ524301 AMJ524301:AMM524301 AWF524301:AWI524301 BGB524301:BGE524301 BPX524301:BQA524301 BZT524301:BZW524301 CJP524301:CJS524301 CTL524301:CTO524301 DDH524301:DDK524301 DND524301:DNG524301 DWZ524301:DXC524301 EGV524301:EGY524301 EQR524301:EQU524301 FAN524301:FAQ524301 FKJ524301:FKM524301 FUF524301:FUI524301 GEB524301:GEE524301 GNX524301:GOA524301 GXT524301:GXW524301 HHP524301:HHS524301 HRL524301:HRO524301 IBH524301:IBK524301 ILD524301:ILG524301 IUZ524301:IVC524301 JEV524301:JEY524301 JOR524301:JOU524301 JYN524301:JYQ524301 KIJ524301:KIM524301 KSF524301:KSI524301 LCB524301:LCE524301 LLX524301:LMA524301 LVT524301:LVW524301 MFP524301:MFS524301 MPL524301:MPO524301 MZH524301:MZK524301 NJD524301:NJG524301 NSZ524301:NTC524301 OCV524301:OCY524301 OMR524301:OMU524301 OWN524301:OWQ524301 PGJ524301:PGM524301 PQF524301:PQI524301 QAB524301:QAE524301 QJX524301:QKA524301 QTT524301:QTW524301 RDP524301:RDS524301 RNL524301:RNO524301 RXH524301:RXK524301 SHD524301:SHG524301 SQZ524301:SRC524301 TAV524301:TAY524301 TKR524301:TKU524301 TUN524301:TUQ524301 UEJ524301:UEM524301 UOF524301:UOI524301 UYB524301:UYE524301 VHX524301:VIA524301 VRT524301:VRW524301 WBP524301:WBS524301 WLL524301:WLO524301 WVH524301:WVK524301 M589837:P589837 IV589837:IY589837 SR589837:SU589837 ACN589837:ACQ589837 AMJ589837:AMM589837 AWF589837:AWI589837 BGB589837:BGE589837 BPX589837:BQA589837 BZT589837:BZW589837 CJP589837:CJS589837 CTL589837:CTO589837 DDH589837:DDK589837 DND589837:DNG589837 DWZ589837:DXC589837 EGV589837:EGY589837 EQR589837:EQU589837 FAN589837:FAQ589837 FKJ589837:FKM589837 FUF589837:FUI589837 GEB589837:GEE589837 GNX589837:GOA589837 GXT589837:GXW589837 HHP589837:HHS589837 HRL589837:HRO589837 IBH589837:IBK589837 ILD589837:ILG589837 IUZ589837:IVC589837 JEV589837:JEY589837 JOR589837:JOU589837 JYN589837:JYQ589837 KIJ589837:KIM589837 KSF589837:KSI589837 LCB589837:LCE589837 LLX589837:LMA589837 LVT589837:LVW589837 MFP589837:MFS589837 MPL589837:MPO589837 MZH589837:MZK589837 NJD589837:NJG589837 NSZ589837:NTC589837 OCV589837:OCY589837 OMR589837:OMU589837 OWN589837:OWQ589837 PGJ589837:PGM589837 PQF589837:PQI589837 QAB589837:QAE589837 QJX589837:QKA589837 QTT589837:QTW589837 RDP589837:RDS589837 RNL589837:RNO589837 RXH589837:RXK589837 SHD589837:SHG589837 SQZ589837:SRC589837 TAV589837:TAY589837 TKR589837:TKU589837 TUN589837:TUQ589837 UEJ589837:UEM589837 UOF589837:UOI589837 UYB589837:UYE589837 VHX589837:VIA589837 VRT589837:VRW589837 WBP589837:WBS589837 WLL589837:WLO589837 WVH589837:WVK589837 M655373:P655373 IV655373:IY655373 SR655373:SU655373 ACN655373:ACQ655373 AMJ655373:AMM655373 AWF655373:AWI655373 BGB655373:BGE655373 BPX655373:BQA655373 BZT655373:BZW655373 CJP655373:CJS655373 CTL655373:CTO655373 DDH655373:DDK655373 DND655373:DNG655373 DWZ655373:DXC655373 EGV655373:EGY655373 EQR655373:EQU655373 FAN655373:FAQ655373 FKJ655373:FKM655373 FUF655373:FUI655373 GEB655373:GEE655373 GNX655373:GOA655373 GXT655373:GXW655373 HHP655373:HHS655373 HRL655373:HRO655373 IBH655373:IBK655373 ILD655373:ILG655373 IUZ655373:IVC655373 JEV655373:JEY655373 JOR655373:JOU655373 JYN655373:JYQ655373 KIJ655373:KIM655373 KSF655373:KSI655373 LCB655373:LCE655373 LLX655373:LMA655373 LVT655373:LVW655373 MFP655373:MFS655373 MPL655373:MPO655373 MZH655373:MZK655373 NJD655373:NJG655373 NSZ655373:NTC655373 OCV655373:OCY655373 OMR655373:OMU655373 OWN655373:OWQ655373 PGJ655373:PGM655373 PQF655373:PQI655373 QAB655373:QAE655373 QJX655373:QKA655373 QTT655373:QTW655373 RDP655373:RDS655373 RNL655373:RNO655373 RXH655373:RXK655373 SHD655373:SHG655373 SQZ655373:SRC655373 TAV655373:TAY655373 TKR655373:TKU655373 TUN655373:TUQ655373 UEJ655373:UEM655373 UOF655373:UOI655373 UYB655373:UYE655373 VHX655373:VIA655373 VRT655373:VRW655373 WBP655373:WBS655373 WLL655373:WLO655373 WVH655373:WVK655373 M720909:P720909 IV720909:IY720909 SR720909:SU720909 ACN720909:ACQ720909 AMJ720909:AMM720909 AWF720909:AWI720909 BGB720909:BGE720909 BPX720909:BQA720909 BZT720909:BZW720909 CJP720909:CJS720909 CTL720909:CTO720909 DDH720909:DDK720909 DND720909:DNG720909 DWZ720909:DXC720909 EGV720909:EGY720909 EQR720909:EQU720909 FAN720909:FAQ720909 FKJ720909:FKM720909 FUF720909:FUI720909 GEB720909:GEE720909 GNX720909:GOA720909 GXT720909:GXW720909 HHP720909:HHS720909 HRL720909:HRO720909 IBH720909:IBK720909 ILD720909:ILG720909 IUZ720909:IVC720909 JEV720909:JEY720909 JOR720909:JOU720909 JYN720909:JYQ720909 KIJ720909:KIM720909 KSF720909:KSI720909 LCB720909:LCE720909 LLX720909:LMA720909 LVT720909:LVW720909 MFP720909:MFS720909 MPL720909:MPO720909 MZH720909:MZK720909 NJD720909:NJG720909 NSZ720909:NTC720909 OCV720909:OCY720909 OMR720909:OMU720909 OWN720909:OWQ720909 PGJ720909:PGM720909 PQF720909:PQI720909 QAB720909:QAE720909 QJX720909:QKA720909 QTT720909:QTW720909 RDP720909:RDS720909 RNL720909:RNO720909 RXH720909:RXK720909 SHD720909:SHG720909 SQZ720909:SRC720909 TAV720909:TAY720909 TKR720909:TKU720909 TUN720909:TUQ720909 UEJ720909:UEM720909 UOF720909:UOI720909 UYB720909:UYE720909 VHX720909:VIA720909 VRT720909:VRW720909 WBP720909:WBS720909 WLL720909:WLO720909 WVH720909:WVK720909 M786445:P786445 IV786445:IY786445 SR786445:SU786445 ACN786445:ACQ786445 AMJ786445:AMM786445 AWF786445:AWI786445 BGB786445:BGE786445 BPX786445:BQA786445 BZT786445:BZW786445 CJP786445:CJS786445 CTL786445:CTO786445 DDH786445:DDK786445 DND786445:DNG786445 DWZ786445:DXC786445 EGV786445:EGY786445 EQR786445:EQU786445 FAN786445:FAQ786445 FKJ786445:FKM786445 FUF786445:FUI786445 GEB786445:GEE786445 GNX786445:GOA786445 GXT786445:GXW786445 HHP786445:HHS786445 HRL786445:HRO786445 IBH786445:IBK786445 ILD786445:ILG786445 IUZ786445:IVC786445 JEV786445:JEY786445 JOR786445:JOU786445 JYN786445:JYQ786445 KIJ786445:KIM786445 KSF786445:KSI786445 LCB786445:LCE786445 LLX786445:LMA786445 LVT786445:LVW786445 MFP786445:MFS786445 MPL786445:MPO786445 MZH786445:MZK786445 NJD786445:NJG786445 NSZ786445:NTC786445 OCV786445:OCY786445 OMR786445:OMU786445 OWN786445:OWQ786445 PGJ786445:PGM786445 PQF786445:PQI786445 QAB786445:QAE786445 QJX786445:QKA786445 QTT786445:QTW786445 RDP786445:RDS786445 RNL786445:RNO786445 RXH786445:RXK786445 SHD786445:SHG786445 SQZ786445:SRC786445 TAV786445:TAY786445 TKR786445:TKU786445 TUN786445:TUQ786445 UEJ786445:UEM786445 UOF786445:UOI786445 UYB786445:UYE786445 VHX786445:VIA786445 VRT786445:VRW786445 WBP786445:WBS786445 WLL786445:WLO786445 WVH786445:WVK786445 M851981:P851981 IV851981:IY851981 SR851981:SU851981 ACN851981:ACQ851981 AMJ851981:AMM851981 AWF851981:AWI851981 BGB851981:BGE851981 BPX851981:BQA851981 BZT851981:BZW851981 CJP851981:CJS851981 CTL851981:CTO851981 DDH851981:DDK851981 DND851981:DNG851981 DWZ851981:DXC851981 EGV851981:EGY851981 EQR851981:EQU851981 FAN851981:FAQ851981 FKJ851981:FKM851981 FUF851981:FUI851981 GEB851981:GEE851981 GNX851981:GOA851981 GXT851981:GXW851981 HHP851981:HHS851981 HRL851981:HRO851981 IBH851981:IBK851981 ILD851981:ILG851981 IUZ851981:IVC851981 JEV851981:JEY851981 JOR851981:JOU851981 JYN851981:JYQ851981 KIJ851981:KIM851981 KSF851981:KSI851981 LCB851981:LCE851981 LLX851981:LMA851981 LVT851981:LVW851981 MFP851981:MFS851981 MPL851981:MPO851981 MZH851981:MZK851981 NJD851981:NJG851981 NSZ851981:NTC851981 OCV851981:OCY851981 OMR851981:OMU851981 OWN851981:OWQ851981 PGJ851981:PGM851981 PQF851981:PQI851981 QAB851981:QAE851981 QJX851981:QKA851981 QTT851981:QTW851981 RDP851981:RDS851981 RNL851981:RNO851981 RXH851981:RXK851981 SHD851981:SHG851981 SQZ851981:SRC851981 TAV851981:TAY851981 TKR851981:TKU851981 TUN851981:TUQ851981 UEJ851981:UEM851981 UOF851981:UOI851981 UYB851981:UYE851981 VHX851981:VIA851981 VRT851981:VRW851981 WBP851981:WBS851981 WLL851981:WLO851981 WVH851981:WVK851981 M917517:P917517 IV917517:IY917517 SR917517:SU917517 ACN917517:ACQ917517 AMJ917517:AMM917517 AWF917517:AWI917517 BGB917517:BGE917517 BPX917517:BQA917517 BZT917517:BZW917517 CJP917517:CJS917517 CTL917517:CTO917517 DDH917517:DDK917517 DND917517:DNG917517 DWZ917517:DXC917517 EGV917517:EGY917517 EQR917517:EQU917517 FAN917517:FAQ917517 FKJ917517:FKM917517 FUF917517:FUI917517 GEB917517:GEE917517 GNX917517:GOA917517 GXT917517:GXW917517 HHP917517:HHS917517 HRL917517:HRO917517 IBH917517:IBK917517 ILD917517:ILG917517 IUZ917517:IVC917517 JEV917517:JEY917517 JOR917517:JOU917517 JYN917517:JYQ917517 KIJ917517:KIM917517 KSF917517:KSI917517 LCB917517:LCE917517 LLX917517:LMA917517 LVT917517:LVW917517 MFP917517:MFS917517 MPL917517:MPO917517 MZH917517:MZK917517 NJD917517:NJG917517 NSZ917517:NTC917517 OCV917517:OCY917517 OMR917517:OMU917517 OWN917517:OWQ917517 PGJ917517:PGM917517 PQF917517:PQI917517 QAB917517:QAE917517 QJX917517:QKA917517 QTT917517:QTW917517 RDP917517:RDS917517 RNL917517:RNO917517 RXH917517:RXK917517 SHD917517:SHG917517 SQZ917517:SRC917517 TAV917517:TAY917517 TKR917517:TKU917517 TUN917517:TUQ917517 UEJ917517:UEM917517 UOF917517:UOI917517 UYB917517:UYE917517 VHX917517:VIA917517 VRT917517:VRW917517 WBP917517:WBS917517 WLL917517:WLO917517 WVH917517:WVK917517 M983053:P983053 IV983053:IY983053 SR983053:SU983053 ACN983053:ACQ983053 AMJ983053:AMM983053 AWF983053:AWI983053 BGB983053:BGE983053 BPX983053:BQA983053 BZT983053:BZW983053 CJP983053:CJS983053 CTL983053:CTO983053 DDH983053:DDK983053 DND983053:DNG983053 DWZ983053:DXC983053 EGV983053:EGY983053 EQR983053:EQU983053 FAN983053:FAQ983053 FKJ983053:FKM983053 FUF983053:FUI983053 GEB983053:GEE983053 GNX983053:GOA983053 GXT983053:GXW983053 HHP983053:HHS983053 HRL983053:HRO983053 IBH983053:IBK983053 ILD983053:ILG983053 IUZ983053:IVC983053 JEV983053:JEY983053 JOR983053:JOU983053 JYN983053:JYQ983053 KIJ983053:KIM983053 KSF983053:KSI983053 LCB983053:LCE983053 LLX983053:LMA983053 LVT983053:LVW983053 MFP983053:MFS983053 MPL983053:MPO983053 MZH983053:MZK983053 NJD983053:NJG983053 NSZ983053:NTC983053 OCV983053:OCY983053 OMR983053:OMU983053 OWN983053:OWQ983053 PGJ983053:PGM983053 PQF983053:PQI983053 QAB983053:QAE983053 QJX983053:QKA983053 QTT983053:QTW983053 RDP983053:RDS983053 RNL983053:RNO983053 RXH983053:RXK983053 SHD983053:SHG983053 SQZ983053:SRC983053 TAV983053:TAY983053 TKR983053:TKU983053 TUN983053:TUQ983053 UEJ983053:UEM983053 UOF983053:UOI983053 UYB983053:UYE983053 VHX983053:VIA983053 VRT983053:VRW983053 WBP983053:WBS983053 WLL983053:WLO983053 WVH983053:WVK983053">
      <formula1>0</formula1>
    </dataValidation>
    <dataValidation type="decimal" operator="greaterThanOrEqual" allowBlank="1" showInputMessage="1" showErrorMessage="1" sqref="WVB983046:WVD983051 N65542:P65547 IW65542:IY65547 SS65542:SU65547 ACO65542:ACQ65547 AMK65542:AMM65547 AWG65542:AWI65547 BGC65542:BGE65547 BPY65542:BQA65547 BZU65542:BZW65547 CJQ65542:CJS65547 CTM65542:CTO65547 DDI65542:DDK65547 DNE65542:DNG65547 DXA65542:DXC65547 EGW65542:EGY65547 EQS65542:EQU65547 FAO65542:FAQ65547 FKK65542:FKM65547 FUG65542:FUI65547 GEC65542:GEE65547 GNY65542:GOA65547 GXU65542:GXW65547 HHQ65542:HHS65547 HRM65542:HRO65547 IBI65542:IBK65547 ILE65542:ILG65547 IVA65542:IVC65547 JEW65542:JEY65547 JOS65542:JOU65547 JYO65542:JYQ65547 KIK65542:KIM65547 KSG65542:KSI65547 LCC65542:LCE65547 LLY65542:LMA65547 LVU65542:LVW65547 MFQ65542:MFS65547 MPM65542:MPO65547 MZI65542:MZK65547 NJE65542:NJG65547 NTA65542:NTC65547 OCW65542:OCY65547 OMS65542:OMU65547 OWO65542:OWQ65547 PGK65542:PGM65547 PQG65542:PQI65547 QAC65542:QAE65547 QJY65542:QKA65547 QTU65542:QTW65547 RDQ65542:RDS65547 RNM65542:RNO65547 RXI65542:RXK65547 SHE65542:SHG65547 SRA65542:SRC65547 TAW65542:TAY65547 TKS65542:TKU65547 TUO65542:TUQ65547 UEK65542:UEM65547 UOG65542:UOI65547 UYC65542:UYE65547 VHY65542:VIA65547 VRU65542:VRW65547 WBQ65542:WBS65547 WLM65542:WLO65547 WVI65542:WVK65547 N131078:P131083 IW131078:IY131083 SS131078:SU131083 ACO131078:ACQ131083 AMK131078:AMM131083 AWG131078:AWI131083 BGC131078:BGE131083 BPY131078:BQA131083 BZU131078:BZW131083 CJQ131078:CJS131083 CTM131078:CTO131083 DDI131078:DDK131083 DNE131078:DNG131083 DXA131078:DXC131083 EGW131078:EGY131083 EQS131078:EQU131083 FAO131078:FAQ131083 FKK131078:FKM131083 FUG131078:FUI131083 GEC131078:GEE131083 GNY131078:GOA131083 GXU131078:GXW131083 HHQ131078:HHS131083 HRM131078:HRO131083 IBI131078:IBK131083 ILE131078:ILG131083 IVA131078:IVC131083 JEW131078:JEY131083 JOS131078:JOU131083 JYO131078:JYQ131083 KIK131078:KIM131083 KSG131078:KSI131083 LCC131078:LCE131083 LLY131078:LMA131083 LVU131078:LVW131083 MFQ131078:MFS131083 MPM131078:MPO131083 MZI131078:MZK131083 NJE131078:NJG131083 NTA131078:NTC131083 OCW131078:OCY131083 OMS131078:OMU131083 OWO131078:OWQ131083 PGK131078:PGM131083 PQG131078:PQI131083 QAC131078:QAE131083 QJY131078:QKA131083 QTU131078:QTW131083 RDQ131078:RDS131083 RNM131078:RNO131083 RXI131078:RXK131083 SHE131078:SHG131083 SRA131078:SRC131083 TAW131078:TAY131083 TKS131078:TKU131083 TUO131078:TUQ131083 UEK131078:UEM131083 UOG131078:UOI131083 UYC131078:UYE131083 VHY131078:VIA131083 VRU131078:VRW131083 WBQ131078:WBS131083 WLM131078:WLO131083 WVI131078:WVK131083 N196614:P196619 IW196614:IY196619 SS196614:SU196619 ACO196614:ACQ196619 AMK196614:AMM196619 AWG196614:AWI196619 BGC196614:BGE196619 BPY196614:BQA196619 BZU196614:BZW196619 CJQ196614:CJS196619 CTM196614:CTO196619 DDI196614:DDK196619 DNE196614:DNG196619 DXA196614:DXC196619 EGW196614:EGY196619 EQS196614:EQU196619 FAO196614:FAQ196619 FKK196614:FKM196619 FUG196614:FUI196619 GEC196614:GEE196619 GNY196614:GOA196619 GXU196614:GXW196619 HHQ196614:HHS196619 HRM196614:HRO196619 IBI196614:IBK196619 ILE196614:ILG196619 IVA196614:IVC196619 JEW196614:JEY196619 JOS196614:JOU196619 JYO196614:JYQ196619 KIK196614:KIM196619 KSG196614:KSI196619 LCC196614:LCE196619 LLY196614:LMA196619 LVU196614:LVW196619 MFQ196614:MFS196619 MPM196614:MPO196619 MZI196614:MZK196619 NJE196614:NJG196619 NTA196614:NTC196619 OCW196614:OCY196619 OMS196614:OMU196619 OWO196614:OWQ196619 PGK196614:PGM196619 PQG196614:PQI196619 QAC196614:QAE196619 QJY196614:QKA196619 QTU196614:QTW196619 RDQ196614:RDS196619 RNM196614:RNO196619 RXI196614:RXK196619 SHE196614:SHG196619 SRA196614:SRC196619 TAW196614:TAY196619 TKS196614:TKU196619 TUO196614:TUQ196619 UEK196614:UEM196619 UOG196614:UOI196619 UYC196614:UYE196619 VHY196614:VIA196619 VRU196614:VRW196619 WBQ196614:WBS196619 WLM196614:WLO196619 WVI196614:WVK196619 N262150:P262155 IW262150:IY262155 SS262150:SU262155 ACO262150:ACQ262155 AMK262150:AMM262155 AWG262150:AWI262155 BGC262150:BGE262155 BPY262150:BQA262155 BZU262150:BZW262155 CJQ262150:CJS262155 CTM262150:CTO262155 DDI262150:DDK262155 DNE262150:DNG262155 DXA262150:DXC262155 EGW262150:EGY262155 EQS262150:EQU262155 FAO262150:FAQ262155 FKK262150:FKM262155 FUG262150:FUI262155 GEC262150:GEE262155 GNY262150:GOA262155 GXU262150:GXW262155 HHQ262150:HHS262155 HRM262150:HRO262155 IBI262150:IBK262155 ILE262150:ILG262155 IVA262150:IVC262155 JEW262150:JEY262155 JOS262150:JOU262155 JYO262150:JYQ262155 KIK262150:KIM262155 KSG262150:KSI262155 LCC262150:LCE262155 LLY262150:LMA262155 LVU262150:LVW262155 MFQ262150:MFS262155 MPM262150:MPO262155 MZI262150:MZK262155 NJE262150:NJG262155 NTA262150:NTC262155 OCW262150:OCY262155 OMS262150:OMU262155 OWO262150:OWQ262155 PGK262150:PGM262155 PQG262150:PQI262155 QAC262150:QAE262155 QJY262150:QKA262155 QTU262150:QTW262155 RDQ262150:RDS262155 RNM262150:RNO262155 RXI262150:RXK262155 SHE262150:SHG262155 SRA262150:SRC262155 TAW262150:TAY262155 TKS262150:TKU262155 TUO262150:TUQ262155 UEK262150:UEM262155 UOG262150:UOI262155 UYC262150:UYE262155 VHY262150:VIA262155 VRU262150:VRW262155 WBQ262150:WBS262155 WLM262150:WLO262155 WVI262150:WVK262155 N327686:P327691 IW327686:IY327691 SS327686:SU327691 ACO327686:ACQ327691 AMK327686:AMM327691 AWG327686:AWI327691 BGC327686:BGE327691 BPY327686:BQA327691 BZU327686:BZW327691 CJQ327686:CJS327691 CTM327686:CTO327691 DDI327686:DDK327691 DNE327686:DNG327691 DXA327686:DXC327691 EGW327686:EGY327691 EQS327686:EQU327691 FAO327686:FAQ327691 FKK327686:FKM327691 FUG327686:FUI327691 GEC327686:GEE327691 GNY327686:GOA327691 GXU327686:GXW327691 HHQ327686:HHS327691 HRM327686:HRO327691 IBI327686:IBK327691 ILE327686:ILG327691 IVA327686:IVC327691 JEW327686:JEY327691 JOS327686:JOU327691 JYO327686:JYQ327691 KIK327686:KIM327691 KSG327686:KSI327691 LCC327686:LCE327691 LLY327686:LMA327691 LVU327686:LVW327691 MFQ327686:MFS327691 MPM327686:MPO327691 MZI327686:MZK327691 NJE327686:NJG327691 NTA327686:NTC327691 OCW327686:OCY327691 OMS327686:OMU327691 OWO327686:OWQ327691 PGK327686:PGM327691 PQG327686:PQI327691 QAC327686:QAE327691 QJY327686:QKA327691 QTU327686:QTW327691 RDQ327686:RDS327691 RNM327686:RNO327691 RXI327686:RXK327691 SHE327686:SHG327691 SRA327686:SRC327691 TAW327686:TAY327691 TKS327686:TKU327691 TUO327686:TUQ327691 UEK327686:UEM327691 UOG327686:UOI327691 UYC327686:UYE327691 VHY327686:VIA327691 VRU327686:VRW327691 WBQ327686:WBS327691 WLM327686:WLO327691 WVI327686:WVK327691 N393222:P393227 IW393222:IY393227 SS393222:SU393227 ACO393222:ACQ393227 AMK393222:AMM393227 AWG393222:AWI393227 BGC393222:BGE393227 BPY393222:BQA393227 BZU393222:BZW393227 CJQ393222:CJS393227 CTM393222:CTO393227 DDI393222:DDK393227 DNE393222:DNG393227 DXA393222:DXC393227 EGW393222:EGY393227 EQS393222:EQU393227 FAO393222:FAQ393227 FKK393222:FKM393227 FUG393222:FUI393227 GEC393222:GEE393227 GNY393222:GOA393227 GXU393222:GXW393227 HHQ393222:HHS393227 HRM393222:HRO393227 IBI393222:IBK393227 ILE393222:ILG393227 IVA393222:IVC393227 JEW393222:JEY393227 JOS393222:JOU393227 JYO393222:JYQ393227 KIK393222:KIM393227 KSG393222:KSI393227 LCC393222:LCE393227 LLY393222:LMA393227 LVU393222:LVW393227 MFQ393222:MFS393227 MPM393222:MPO393227 MZI393222:MZK393227 NJE393222:NJG393227 NTA393222:NTC393227 OCW393222:OCY393227 OMS393222:OMU393227 OWO393222:OWQ393227 PGK393222:PGM393227 PQG393222:PQI393227 QAC393222:QAE393227 QJY393222:QKA393227 QTU393222:QTW393227 RDQ393222:RDS393227 RNM393222:RNO393227 RXI393222:RXK393227 SHE393222:SHG393227 SRA393222:SRC393227 TAW393222:TAY393227 TKS393222:TKU393227 TUO393222:TUQ393227 UEK393222:UEM393227 UOG393222:UOI393227 UYC393222:UYE393227 VHY393222:VIA393227 VRU393222:VRW393227 WBQ393222:WBS393227 WLM393222:WLO393227 WVI393222:WVK393227 N458758:P458763 IW458758:IY458763 SS458758:SU458763 ACO458758:ACQ458763 AMK458758:AMM458763 AWG458758:AWI458763 BGC458758:BGE458763 BPY458758:BQA458763 BZU458758:BZW458763 CJQ458758:CJS458763 CTM458758:CTO458763 DDI458758:DDK458763 DNE458758:DNG458763 DXA458758:DXC458763 EGW458758:EGY458763 EQS458758:EQU458763 FAO458758:FAQ458763 FKK458758:FKM458763 FUG458758:FUI458763 GEC458758:GEE458763 GNY458758:GOA458763 GXU458758:GXW458763 HHQ458758:HHS458763 HRM458758:HRO458763 IBI458758:IBK458763 ILE458758:ILG458763 IVA458758:IVC458763 JEW458758:JEY458763 JOS458758:JOU458763 JYO458758:JYQ458763 KIK458758:KIM458763 KSG458758:KSI458763 LCC458758:LCE458763 LLY458758:LMA458763 LVU458758:LVW458763 MFQ458758:MFS458763 MPM458758:MPO458763 MZI458758:MZK458763 NJE458758:NJG458763 NTA458758:NTC458763 OCW458758:OCY458763 OMS458758:OMU458763 OWO458758:OWQ458763 PGK458758:PGM458763 PQG458758:PQI458763 QAC458758:QAE458763 QJY458758:QKA458763 QTU458758:QTW458763 RDQ458758:RDS458763 RNM458758:RNO458763 RXI458758:RXK458763 SHE458758:SHG458763 SRA458758:SRC458763 TAW458758:TAY458763 TKS458758:TKU458763 TUO458758:TUQ458763 UEK458758:UEM458763 UOG458758:UOI458763 UYC458758:UYE458763 VHY458758:VIA458763 VRU458758:VRW458763 WBQ458758:WBS458763 WLM458758:WLO458763 WVI458758:WVK458763 N524294:P524299 IW524294:IY524299 SS524294:SU524299 ACO524294:ACQ524299 AMK524294:AMM524299 AWG524294:AWI524299 BGC524294:BGE524299 BPY524294:BQA524299 BZU524294:BZW524299 CJQ524294:CJS524299 CTM524294:CTO524299 DDI524294:DDK524299 DNE524294:DNG524299 DXA524294:DXC524299 EGW524294:EGY524299 EQS524294:EQU524299 FAO524294:FAQ524299 FKK524294:FKM524299 FUG524294:FUI524299 GEC524294:GEE524299 GNY524294:GOA524299 GXU524294:GXW524299 HHQ524294:HHS524299 HRM524294:HRO524299 IBI524294:IBK524299 ILE524294:ILG524299 IVA524294:IVC524299 JEW524294:JEY524299 JOS524294:JOU524299 JYO524294:JYQ524299 KIK524294:KIM524299 KSG524294:KSI524299 LCC524294:LCE524299 LLY524294:LMA524299 LVU524294:LVW524299 MFQ524294:MFS524299 MPM524294:MPO524299 MZI524294:MZK524299 NJE524294:NJG524299 NTA524294:NTC524299 OCW524294:OCY524299 OMS524294:OMU524299 OWO524294:OWQ524299 PGK524294:PGM524299 PQG524294:PQI524299 QAC524294:QAE524299 QJY524294:QKA524299 QTU524294:QTW524299 RDQ524294:RDS524299 RNM524294:RNO524299 RXI524294:RXK524299 SHE524294:SHG524299 SRA524294:SRC524299 TAW524294:TAY524299 TKS524294:TKU524299 TUO524294:TUQ524299 UEK524294:UEM524299 UOG524294:UOI524299 UYC524294:UYE524299 VHY524294:VIA524299 VRU524294:VRW524299 WBQ524294:WBS524299 WLM524294:WLO524299 WVI524294:WVK524299 N589830:P589835 IW589830:IY589835 SS589830:SU589835 ACO589830:ACQ589835 AMK589830:AMM589835 AWG589830:AWI589835 BGC589830:BGE589835 BPY589830:BQA589835 BZU589830:BZW589835 CJQ589830:CJS589835 CTM589830:CTO589835 DDI589830:DDK589835 DNE589830:DNG589835 DXA589830:DXC589835 EGW589830:EGY589835 EQS589830:EQU589835 FAO589830:FAQ589835 FKK589830:FKM589835 FUG589830:FUI589835 GEC589830:GEE589835 GNY589830:GOA589835 GXU589830:GXW589835 HHQ589830:HHS589835 HRM589830:HRO589835 IBI589830:IBK589835 ILE589830:ILG589835 IVA589830:IVC589835 JEW589830:JEY589835 JOS589830:JOU589835 JYO589830:JYQ589835 KIK589830:KIM589835 KSG589830:KSI589835 LCC589830:LCE589835 LLY589830:LMA589835 LVU589830:LVW589835 MFQ589830:MFS589835 MPM589830:MPO589835 MZI589830:MZK589835 NJE589830:NJG589835 NTA589830:NTC589835 OCW589830:OCY589835 OMS589830:OMU589835 OWO589830:OWQ589835 PGK589830:PGM589835 PQG589830:PQI589835 QAC589830:QAE589835 QJY589830:QKA589835 QTU589830:QTW589835 RDQ589830:RDS589835 RNM589830:RNO589835 RXI589830:RXK589835 SHE589830:SHG589835 SRA589830:SRC589835 TAW589830:TAY589835 TKS589830:TKU589835 TUO589830:TUQ589835 UEK589830:UEM589835 UOG589830:UOI589835 UYC589830:UYE589835 VHY589830:VIA589835 VRU589830:VRW589835 WBQ589830:WBS589835 WLM589830:WLO589835 WVI589830:WVK589835 N655366:P655371 IW655366:IY655371 SS655366:SU655371 ACO655366:ACQ655371 AMK655366:AMM655371 AWG655366:AWI655371 BGC655366:BGE655371 BPY655366:BQA655371 BZU655366:BZW655371 CJQ655366:CJS655371 CTM655366:CTO655371 DDI655366:DDK655371 DNE655366:DNG655371 DXA655366:DXC655371 EGW655366:EGY655371 EQS655366:EQU655371 FAO655366:FAQ655371 FKK655366:FKM655371 FUG655366:FUI655371 GEC655366:GEE655371 GNY655366:GOA655371 GXU655366:GXW655371 HHQ655366:HHS655371 HRM655366:HRO655371 IBI655366:IBK655371 ILE655366:ILG655371 IVA655366:IVC655371 JEW655366:JEY655371 JOS655366:JOU655371 JYO655366:JYQ655371 KIK655366:KIM655371 KSG655366:KSI655371 LCC655366:LCE655371 LLY655366:LMA655371 LVU655366:LVW655371 MFQ655366:MFS655371 MPM655366:MPO655371 MZI655366:MZK655371 NJE655366:NJG655371 NTA655366:NTC655371 OCW655366:OCY655371 OMS655366:OMU655371 OWO655366:OWQ655371 PGK655366:PGM655371 PQG655366:PQI655371 QAC655366:QAE655371 QJY655366:QKA655371 QTU655366:QTW655371 RDQ655366:RDS655371 RNM655366:RNO655371 RXI655366:RXK655371 SHE655366:SHG655371 SRA655366:SRC655371 TAW655366:TAY655371 TKS655366:TKU655371 TUO655366:TUQ655371 UEK655366:UEM655371 UOG655366:UOI655371 UYC655366:UYE655371 VHY655366:VIA655371 VRU655366:VRW655371 WBQ655366:WBS655371 WLM655366:WLO655371 WVI655366:WVK655371 N720902:P720907 IW720902:IY720907 SS720902:SU720907 ACO720902:ACQ720907 AMK720902:AMM720907 AWG720902:AWI720907 BGC720902:BGE720907 BPY720902:BQA720907 BZU720902:BZW720907 CJQ720902:CJS720907 CTM720902:CTO720907 DDI720902:DDK720907 DNE720902:DNG720907 DXA720902:DXC720907 EGW720902:EGY720907 EQS720902:EQU720907 FAO720902:FAQ720907 FKK720902:FKM720907 FUG720902:FUI720907 GEC720902:GEE720907 GNY720902:GOA720907 GXU720902:GXW720907 HHQ720902:HHS720907 HRM720902:HRO720907 IBI720902:IBK720907 ILE720902:ILG720907 IVA720902:IVC720907 JEW720902:JEY720907 JOS720902:JOU720907 JYO720902:JYQ720907 KIK720902:KIM720907 KSG720902:KSI720907 LCC720902:LCE720907 LLY720902:LMA720907 LVU720902:LVW720907 MFQ720902:MFS720907 MPM720902:MPO720907 MZI720902:MZK720907 NJE720902:NJG720907 NTA720902:NTC720907 OCW720902:OCY720907 OMS720902:OMU720907 OWO720902:OWQ720907 PGK720902:PGM720907 PQG720902:PQI720907 QAC720902:QAE720907 QJY720902:QKA720907 QTU720902:QTW720907 RDQ720902:RDS720907 RNM720902:RNO720907 RXI720902:RXK720907 SHE720902:SHG720907 SRA720902:SRC720907 TAW720902:TAY720907 TKS720902:TKU720907 TUO720902:TUQ720907 UEK720902:UEM720907 UOG720902:UOI720907 UYC720902:UYE720907 VHY720902:VIA720907 VRU720902:VRW720907 WBQ720902:WBS720907 WLM720902:WLO720907 WVI720902:WVK720907 N786438:P786443 IW786438:IY786443 SS786438:SU786443 ACO786438:ACQ786443 AMK786438:AMM786443 AWG786438:AWI786443 BGC786438:BGE786443 BPY786438:BQA786443 BZU786438:BZW786443 CJQ786438:CJS786443 CTM786438:CTO786443 DDI786438:DDK786443 DNE786438:DNG786443 DXA786438:DXC786443 EGW786438:EGY786443 EQS786438:EQU786443 FAO786438:FAQ786443 FKK786438:FKM786443 FUG786438:FUI786443 GEC786438:GEE786443 GNY786438:GOA786443 GXU786438:GXW786443 HHQ786438:HHS786443 HRM786438:HRO786443 IBI786438:IBK786443 ILE786438:ILG786443 IVA786438:IVC786443 JEW786438:JEY786443 JOS786438:JOU786443 JYO786438:JYQ786443 KIK786438:KIM786443 KSG786438:KSI786443 LCC786438:LCE786443 LLY786438:LMA786443 LVU786438:LVW786443 MFQ786438:MFS786443 MPM786438:MPO786443 MZI786438:MZK786443 NJE786438:NJG786443 NTA786438:NTC786443 OCW786438:OCY786443 OMS786438:OMU786443 OWO786438:OWQ786443 PGK786438:PGM786443 PQG786438:PQI786443 QAC786438:QAE786443 QJY786438:QKA786443 QTU786438:QTW786443 RDQ786438:RDS786443 RNM786438:RNO786443 RXI786438:RXK786443 SHE786438:SHG786443 SRA786438:SRC786443 TAW786438:TAY786443 TKS786438:TKU786443 TUO786438:TUQ786443 UEK786438:UEM786443 UOG786438:UOI786443 UYC786438:UYE786443 VHY786438:VIA786443 VRU786438:VRW786443 WBQ786438:WBS786443 WLM786438:WLO786443 WVI786438:WVK786443 N851974:P851979 IW851974:IY851979 SS851974:SU851979 ACO851974:ACQ851979 AMK851974:AMM851979 AWG851974:AWI851979 BGC851974:BGE851979 BPY851974:BQA851979 BZU851974:BZW851979 CJQ851974:CJS851979 CTM851974:CTO851979 DDI851974:DDK851979 DNE851974:DNG851979 DXA851974:DXC851979 EGW851974:EGY851979 EQS851974:EQU851979 FAO851974:FAQ851979 FKK851974:FKM851979 FUG851974:FUI851979 GEC851974:GEE851979 GNY851974:GOA851979 GXU851974:GXW851979 HHQ851974:HHS851979 HRM851974:HRO851979 IBI851974:IBK851979 ILE851974:ILG851979 IVA851974:IVC851979 JEW851974:JEY851979 JOS851974:JOU851979 JYO851974:JYQ851979 KIK851974:KIM851979 KSG851974:KSI851979 LCC851974:LCE851979 LLY851974:LMA851979 LVU851974:LVW851979 MFQ851974:MFS851979 MPM851974:MPO851979 MZI851974:MZK851979 NJE851974:NJG851979 NTA851974:NTC851979 OCW851974:OCY851979 OMS851974:OMU851979 OWO851974:OWQ851979 PGK851974:PGM851979 PQG851974:PQI851979 QAC851974:QAE851979 QJY851974:QKA851979 QTU851974:QTW851979 RDQ851974:RDS851979 RNM851974:RNO851979 RXI851974:RXK851979 SHE851974:SHG851979 SRA851974:SRC851979 TAW851974:TAY851979 TKS851974:TKU851979 TUO851974:TUQ851979 UEK851974:UEM851979 UOG851974:UOI851979 UYC851974:UYE851979 VHY851974:VIA851979 VRU851974:VRW851979 WBQ851974:WBS851979 WLM851974:WLO851979 WVI851974:WVK851979 N917510:P917515 IW917510:IY917515 SS917510:SU917515 ACO917510:ACQ917515 AMK917510:AMM917515 AWG917510:AWI917515 BGC917510:BGE917515 BPY917510:BQA917515 BZU917510:BZW917515 CJQ917510:CJS917515 CTM917510:CTO917515 DDI917510:DDK917515 DNE917510:DNG917515 DXA917510:DXC917515 EGW917510:EGY917515 EQS917510:EQU917515 FAO917510:FAQ917515 FKK917510:FKM917515 FUG917510:FUI917515 GEC917510:GEE917515 GNY917510:GOA917515 GXU917510:GXW917515 HHQ917510:HHS917515 HRM917510:HRO917515 IBI917510:IBK917515 ILE917510:ILG917515 IVA917510:IVC917515 JEW917510:JEY917515 JOS917510:JOU917515 JYO917510:JYQ917515 KIK917510:KIM917515 KSG917510:KSI917515 LCC917510:LCE917515 LLY917510:LMA917515 LVU917510:LVW917515 MFQ917510:MFS917515 MPM917510:MPO917515 MZI917510:MZK917515 NJE917510:NJG917515 NTA917510:NTC917515 OCW917510:OCY917515 OMS917510:OMU917515 OWO917510:OWQ917515 PGK917510:PGM917515 PQG917510:PQI917515 QAC917510:QAE917515 QJY917510:QKA917515 QTU917510:QTW917515 RDQ917510:RDS917515 RNM917510:RNO917515 RXI917510:RXK917515 SHE917510:SHG917515 SRA917510:SRC917515 TAW917510:TAY917515 TKS917510:TKU917515 TUO917510:TUQ917515 UEK917510:UEM917515 UOG917510:UOI917515 UYC917510:UYE917515 VHY917510:VIA917515 VRU917510:VRW917515 WBQ917510:WBS917515 WLM917510:WLO917515 WVI917510:WVK917515 N983046:P983051 IW983046:IY983051 SS983046:SU983051 ACO983046:ACQ983051 AMK983046:AMM983051 AWG983046:AWI983051 BGC983046:BGE983051 BPY983046:BQA983051 BZU983046:BZW983051 CJQ983046:CJS983051 CTM983046:CTO983051 DDI983046:DDK983051 DNE983046:DNG983051 DXA983046:DXC983051 EGW983046:EGY983051 EQS983046:EQU983051 FAO983046:FAQ983051 FKK983046:FKM983051 FUG983046:FUI983051 GEC983046:GEE983051 GNY983046:GOA983051 GXU983046:GXW983051 HHQ983046:HHS983051 HRM983046:HRO983051 IBI983046:IBK983051 ILE983046:ILG983051 IVA983046:IVC983051 JEW983046:JEY983051 JOS983046:JOU983051 JYO983046:JYQ983051 KIK983046:KIM983051 KSG983046:KSI983051 LCC983046:LCE983051 LLY983046:LMA983051 LVU983046:LVW983051 MFQ983046:MFS983051 MPM983046:MPO983051 MZI983046:MZK983051 NJE983046:NJG983051 NTA983046:NTC983051 OCW983046:OCY983051 OMS983046:OMU983051 OWO983046:OWQ983051 PGK983046:PGM983051 PQG983046:PQI983051 QAC983046:QAE983051 QJY983046:QKA983051 QTU983046:QTW983051 RDQ983046:RDS983051 RNM983046:RNO983051 RXI983046:RXK983051 SHE983046:SHG983051 SRA983046:SRC983051 TAW983046:TAY983051 TKS983046:TKU983051 TUO983046:TUQ983051 UEK983046:UEM983051 UOG983046:UOI983051 UYC983046:UYE983051 VHY983046:VIA983051 VRU983046:VRW983051 WBQ983046:WBS983051 WLM983046:WLO983051 WVI983046:WVK983051 N65540:P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N131076:P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N196612:P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N262148:P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N327684:P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N393220:P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N458756:P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N524292:P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N589828:P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N655364:P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N720900:P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N786436:P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N851972:P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N917508:P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N983044:P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E65540:I65540 IN65540:IR65540 SJ65540:SN65540 ACF65540:ACJ65540 AMB65540:AMF65540 AVX65540:AWB65540 BFT65540:BFX65540 BPP65540:BPT65540 BZL65540:BZP65540 CJH65540:CJL65540 CTD65540:CTH65540 DCZ65540:DDD65540 DMV65540:DMZ65540 DWR65540:DWV65540 EGN65540:EGR65540 EQJ65540:EQN65540 FAF65540:FAJ65540 FKB65540:FKF65540 FTX65540:FUB65540 GDT65540:GDX65540 GNP65540:GNT65540 GXL65540:GXP65540 HHH65540:HHL65540 HRD65540:HRH65540 IAZ65540:IBD65540 IKV65540:IKZ65540 IUR65540:IUV65540 JEN65540:JER65540 JOJ65540:JON65540 JYF65540:JYJ65540 KIB65540:KIF65540 KRX65540:KSB65540 LBT65540:LBX65540 LLP65540:LLT65540 LVL65540:LVP65540 MFH65540:MFL65540 MPD65540:MPH65540 MYZ65540:MZD65540 NIV65540:NIZ65540 NSR65540:NSV65540 OCN65540:OCR65540 OMJ65540:OMN65540 OWF65540:OWJ65540 PGB65540:PGF65540 PPX65540:PQB65540 PZT65540:PZX65540 QJP65540:QJT65540 QTL65540:QTP65540 RDH65540:RDL65540 RND65540:RNH65540 RWZ65540:RXD65540 SGV65540:SGZ65540 SQR65540:SQV65540 TAN65540:TAR65540 TKJ65540:TKN65540 TUF65540:TUJ65540 UEB65540:UEF65540 UNX65540:UOB65540 UXT65540:UXX65540 VHP65540:VHT65540 VRL65540:VRP65540 WBH65540:WBL65540 WLD65540:WLH65540 WUZ65540:WVD65540 E131076:I131076 IN131076:IR131076 SJ131076:SN131076 ACF131076:ACJ131076 AMB131076:AMF131076 AVX131076:AWB131076 BFT131076:BFX131076 BPP131076:BPT131076 BZL131076:BZP131076 CJH131076:CJL131076 CTD131076:CTH131076 DCZ131076:DDD131076 DMV131076:DMZ131076 DWR131076:DWV131076 EGN131076:EGR131076 EQJ131076:EQN131076 FAF131076:FAJ131076 FKB131076:FKF131076 FTX131076:FUB131076 GDT131076:GDX131076 GNP131076:GNT131076 GXL131076:GXP131076 HHH131076:HHL131076 HRD131076:HRH131076 IAZ131076:IBD131076 IKV131076:IKZ131076 IUR131076:IUV131076 JEN131076:JER131076 JOJ131076:JON131076 JYF131076:JYJ131076 KIB131076:KIF131076 KRX131076:KSB131076 LBT131076:LBX131076 LLP131076:LLT131076 LVL131076:LVP131076 MFH131076:MFL131076 MPD131076:MPH131076 MYZ131076:MZD131076 NIV131076:NIZ131076 NSR131076:NSV131076 OCN131076:OCR131076 OMJ131076:OMN131076 OWF131076:OWJ131076 PGB131076:PGF131076 PPX131076:PQB131076 PZT131076:PZX131076 QJP131076:QJT131076 QTL131076:QTP131076 RDH131076:RDL131076 RND131076:RNH131076 RWZ131076:RXD131076 SGV131076:SGZ131076 SQR131076:SQV131076 TAN131076:TAR131076 TKJ131076:TKN131076 TUF131076:TUJ131076 UEB131076:UEF131076 UNX131076:UOB131076 UXT131076:UXX131076 VHP131076:VHT131076 VRL131076:VRP131076 WBH131076:WBL131076 WLD131076:WLH131076 WUZ131076:WVD131076 E196612:I196612 IN196612:IR196612 SJ196612:SN196612 ACF196612:ACJ196612 AMB196612:AMF196612 AVX196612:AWB196612 BFT196612:BFX196612 BPP196612:BPT196612 BZL196612:BZP196612 CJH196612:CJL196612 CTD196612:CTH196612 DCZ196612:DDD196612 DMV196612:DMZ196612 DWR196612:DWV196612 EGN196612:EGR196612 EQJ196612:EQN196612 FAF196612:FAJ196612 FKB196612:FKF196612 FTX196612:FUB196612 GDT196612:GDX196612 GNP196612:GNT196612 GXL196612:GXP196612 HHH196612:HHL196612 HRD196612:HRH196612 IAZ196612:IBD196612 IKV196612:IKZ196612 IUR196612:IUV196612 JEN196612:JER196612 JOJ196612:JON196612 JYF196612:JYJ196612 KIB196612:KIF196612 KRX196612:KSB196612 LBT196612:LBX196612 LLP196612:LLT196612 LVL196612:LVP196612 MFH196612:MFL196612 MPD196612:MPH196612 MYZ196612:MZD196612 NIV196612:NIZ196612 NSR196612:NSV196612 OCN196612:OCR196612 OMJ196612:OMN196612 OWF196612:OWJ196612 PGB196612:PGF196612 PPX196612:PQB196612 PZT196612:PZX196612 QJP196612:QJT196612 QTL196612:QTP196612 RDH196612:RDL196612 RND196612:RNH196612 RWZ196612:RXD196612 SGV196612:SGZ196612 SQR196612:SQV196612 TAN196612:TAR196612 TKJ196612:TKN196612 TUF196612:TUJ196612 UEB196612:UEF196612 UNX196612:UOB196612 UXT196612:UXX196612 VHP196612:VHT196612 VRL196612:VRP196612 WBH196612:WBL196612 WLD196612:WLH196612 WUZ196612:WVD196612 E262148:I262148 IN262148:IR262148 SJ262148:SN262148 ACF262148:ACJ262148 AMB262148:AMF262148 AVX262148:AWB262148 BFT262148:BFX262148 BPP262148:BPT262148 BZL262148:BZP262148 CJH262148:CJL262148 CTD262148:CTH262148 DCZ262148:DDD262148 DMV262148:DMZ262148 DWR262148:DWV262148 EGN262148:EGR262148 EQJ262148:EQN262148 FAF262148:FAJ262148 FKB262148:FKF262148 FTX262148:FUB262148 GDT262148:GDX262148 GNP262148:GNT262148 GXL262148:GXP262148 HHH262148:HHL262148 HRD262148:HRH262148 IAZ262148:IBD262148 IKV262148:IKZ262148 IUR262148:IUV262148 JEN262148:JER262148 JOJ262148:JON262148 JYF262148:JYJ262148 KIB262148:KIF262148 KRX262148:KSB262148 LBT262148:LBX262148 LLP262148:LLT262148 LVL262148:LVP262148 MFH262148:MFL262148 MPD262148:MPH262148 MYZ262148:MZD262148 NIV262148:NIZ262148 NSR262148:NSV262148 OCN262148:OCR262148 OMJ262148:OMN262148 OWF262148:OWJ262148 PGB262148:PGF262148 PPX262148:PQB262148 PZT262148:PZX262148 QJP262148:QJT262148 QTL262148:QTP262148 RDH262148:RDL262148 RND262148:RNH262148 RWZ262148:RXD262148 SGV262148:SGZ262148 SQR262148:SQV262148 TAN262148:TAR262148 TKJ262148:TKN262148 TUF262148:TUJ262148 UEB262148:UEF262148 UNX262148:UOB262148 UXT262148:UXX262148 VHP262148:VHT262148 VRL262148:VRP262148 WBH262148:WBL262148 WLD262148:WLH262148 WUZ262148:WVD262148 E327684:I327684 IN327684:IR327684 SJ327684:SN327684 ACF327684:ACJ327684 AMB327684:AMF327684 AVX327684:AWB327684 BFT327684:BFX327684 BPP327684:BPT327684 BZL327684:BZP327684 CJH327684:CJL327684 CTD327684:CTH327684 DCZ327684:DDD327684 DMV327684:DMZ327684 DWR327684:DWV327684 EGN327684:EGR327684 EQJ327684:EQN327684 FAF327684:FAJ327684 FKB327684:FKF327684 FTX327684:FUB327684 GDT327684:GDX327684 GNP327684:GNT327684 GXL327684:GXP327684 HHH327684:HHL327684 HRD327684:HRH327684 IAZ327684:IBD327684 IKV327684:IKZ327684 IUR327684:IUV327684 JEN327684:JER327684 JOJ327684:JON327684 JYF327684:JYJ327684 KIB327684:KIF327684 KRX327684:KSB327684 LBT327684:LBX327684 LLP327684:LLT327684 LVL327684:LVP327684 MFH327684:MFL327684 MPD327684:MPH327684 MYZ327684:MZD327684 NIV327684:NIZ327684 NSR327684:NSV327684 OCN327684:OCR327684 OMJ327684:OMN327684 OWF327684:OWJ327684 PGB327684:PGF327684 PPX327684:PQB327684 PZT327684:PZX327684 QJP327684:QJT327684 QTL327684:QTP327684 RDH327684:RDL327684 RND327684:RNH327684 RWZ327684:RXD327684 SGV327684:SGZ327684 SQR327684:SQV327684 TAN327684:TAR327684 TKJ327684:TKN327684 TUF327684:TUJ327684 UEB327684:UEF327684 UNX327684:UOB327684 UXT327684:UXX327684 VHP327684:VHT327684 VRL327684:VRP327684 WBH327684:WBL327684 WLD327684:WLH327684 WUZ327684:WVD327684 E393220:I393220 IN393220:IR393220 SJ393220:SN393220 ACF393220:ACJ393220 AMB393220:AMF393220 AVX393220:AWB393220 BFT393220:BFX393220 BPP393220:BPT393220 BZL393220:BZP393220 CJH393220:CJL393220 CTD393220:CTH393220 DCZ393220:DDD393220 DMV393220:DMZ393220 DWR393220:DWV393220 EGN393220:EGR393220 EQJ393220:EQN393220 FAF393220:FAJ393220 FKB393220:FKF393220 FTX393220:FUB393220 GDT393220:GDX393220 GNP393220:GNT393220 GXL393220:GXP393220 HHH393220:HHL393220 HRD393220:HRH393220 IAZ393220:IBD393220 IKV393220:IKZ393220 IUR393220:IUV393220 JEN393220:JER393220 JOJ393220:JON393220 JYF393220:JYJ393220 KIB393220:KIF393220 KRX393220:KSB393220 LBT393220:LBX393220 LLP393220:LLT393220 LVL393220:LVP393220 MFH393220:MFL393220 MPD393220:MPH393220 MYZ393220:MZD393220 NIV393220:NIZ393220 NSR393220:NSV393220 OCN393220:OCR393220 OMJ393220:OMN393220 OWF393220:OWJ393220 PGB393220:PGF393220 PPX393220:PQB393220 PZT393220:PZX393220 QJP393220:QJT393220 QTL393220:QTP393220 RDH393220:RDL393220 RND393220:RNH393220 RWZ393220:RXD393220 SGV393220:SGZ393220 SQR393220:SQV393220 TAN393220:TAR393220 TKJ393220:TKN393220 TUF393220:TUJ393220 UEB393220:UEF393220 UNX393220:UOB393220 UXT393220:UXX393220 VHP393220:VHT393220 VRL393220:VRP393220 WBH393220:WBL393220 WLD393220:WLH393220 WUZ393220:WVD393220 E458756:I458756 IN458756:IR458756 SJ458756:SN458756 ACF458756:ACJ458756 AMB458756:AMF458756 AVX458756:AWB458756 BFT458756:BFX458756 BPP458756:BPT458756 BZL458756:BZP458756 CJH458756:CJL458756 CTD458756:CTH458756 DCZ458756:DDD458756 DMV458756:DMZ458756 DWR458756:DWV458756 EGN458756:EGR458756 EQJ458756:EQN458756 FAF458756:FAJ458756 FKB458756:FKF458756 FTX458756:FUB458756 GDT458756:GDX458756 GNP458756:GNT458756 GXL458756:GXP458756 HHH458756:HHL458756 HRD458756:HRH458756 IAZ458756:IBD458756 IKV458756:IKZ458756 IUR458756:IUV458756 JEN458756:JER458756 JOJ458756:JON458756 JYF458756:JYJ458756 KIB458756:KIF458756 KRX458756:KSB458756 LBT458756:LBX458756 LLP458756:LLT458756 LVL458756:LVP458756 MFH458756:MFL458756 MPD458756:MPH458756 MYZ458756:MZD458756 NIV458756:NIZ458756 NSR458756:NSV458756 OCN458756:OCR458756 OMJ458756:OMN458756 OWF458756:OWJ458756 PGB458756:PGF458756 PPX458756:PQB458756 PZT458756:PZX458756 QJP458756:QJT458756 QTL458756:QTP458756 RDH458756:RDL458756 RND458756:RNH458756 RWZ458756:RXD458756 SGV458756:SGZ458756 SQR458756:SQV458756 TAN458756:TAR458756 TKJ458756:TKN458756 TUF458756:TUJ458756 UEB458756:UEF458756 UNX458756:UOB458756 UXT458756:UXX458756 VHP458756:VHT458756 VRL458756:VRP458756 WBH458756:WBL458756 WLD458756:WLH458756 WUZ458756:WVD458756 E524292:I524292 IN524292:IR524292 SJ524292:SN524292 ACF524292:ACJ524292 AMB524292:AMF524292 AVX524292:AWB524292 BFT524292:BFX524292 BPP524292:BPT524292 BZL524292:BZP524292 CJH524292:CJL524292 CTD524292:CTH524292 DCZ524292:DDD524292 DMV524292:DMZ524292 DWR524292:DWV524292 EGN524292:EGR524292 EQJ524292:EQN524292 FAF524292:FAJ524292 FKB524292:FKF524292 FTX524292:FUB524292 GDT524292:GDX524292 GNP524292:GNT524292 GXL524292:GXP524292 HHH524292:HHL524292 HRD524292:HRH524292 IAZ524292:IBD524292 IKV524292:IKZ524292 IUR524292:IUV524292 JEN524292:JER524292 JOJ524292:JON524292 JYF524292:JYJ524292 KIB524292:KIF524292 KRX524292:KSB524292 LBT524292:LBX524292 LLP524292:LLT524292 LVL524292:LVP524292 MFH524292:MFL524292 MPD524292:MPH524292 MYZ524292:MZD524292 NIV524292:NIZ524292 NSR524292:NSV524292 OCN524292:OCR524292 OMJ524292:OMN524292 OWF524292:OWJ524292 PGB524292:PGF524292 PPX524292:PQB524292 PZT524292:PZX524292 QJP524292:QJT524292 QTL524292:QTP524292 RDH524292:RDL524292 RND524292:RNH524292 RWZ524292:RXD524292 SGV524292:SGZ524292 SQR524292:SQV524292 TAN524292:TAR524292 TKJ524292:TKN524292 TUF524292:TUJ524292 UEB524292:UEF524292 UNX524292:UOB524292 UXT524292:UXX524292 VHP524292:VHT524292 VRL524292:VRP524292 WBH524292:WBL524292 WLD524292:WLH524292 WUZ524292:WVD524292 E589828:I589828 IN589828:IR589828 SJ589828:SN589828 ACF589828:ACJ589828 AMB589828:AMF589828 AVX589828:AWB589828 BFT589828:BFX589828 BPP589828:BPT589828 BZL589828:BZP589828 CJH589828:CJL589828 CTD589828:CTH589828 DCZ589828:DDD589828 DMV589828:DMZ589828 DWR589828:DWV589828 EGN589828:EGR589828 EQJ589828:EQN589828 FAF589828:FAJ589828 FKB589828:FKF589828 FTX589828:FUB589828 GDT589828:GDX589828 GNP589828:GNT589828 GXL589828:GXP589828 HHH589828:HHL589828 HRD589828:HRH589828 IAZ589828:IBD589828 IKV589828:IKZ589828 IUR589828:IUV589828 JEN589828:JER589828 JOJ589828:JON589828 JYF589828:JYJ589828 KIB589828:KIF589828 KRX589828:KSB589828 LBT589828:LBX589828 LLP589828:LLT589828 LVL589828:LVP589828 MFH589828:MFL589828 MPD589828:MPH589828 MYZ589828:MZD589828 NIV589828:NIZ589828 NSR589828:NSV589828 OCN589828:OCR589828 OMJ589828:OMN589828 OWF589828:OWJ589828 PGB589828:PGF589828 PPX589828:PQB589828 PZT589828:PZX589828 QJP589828:QJT589828 QTL589828:QTP589828 RDH589828:RDL589828 RND589828:RNH589828 RWZ589828:RXD589828 SGV589828:SGZ589828 SQR589828:SQV589828 TAN589828:TAR589828 TKJ589828:TKN589828 TUF589828:TUJ589828 UEB589828:UEF589828 UNX589828:UOB589828 UXT589828:UXX589828 VHP589828:VHT589828 VRL589828:VRP589828 WBH589828:WBL589828 WLD589828:WLH589828 WUZ589828:WVD589828 E655364:I655364 IN655364:IR655364 SJ655364:SN655364 ACF655364:ACJ655364 AMB655364:AMF655364 AVX655364:AWB655364 BFT655364:BFX655364 BPP655364:BPT655364 BZL655364:BZP655364 CJH655364:CJL655364 CTD655364:CTH655364 DCZ655364:DDD655364 DMV655364:DMZ655364 DWR655364:DWV655364 EGN655364:EGR655364 EQJ655364:EQN655364 FAF655364:FAJ655364 FKB655364:FKF655364 FTX655364:FUB655364 GDT655364:GDX655364 GNP655364:GNT655364 GXL655364:GXP655364 HHH655364:HHL655364 HRD655364:HRH655364 IAZ655364:IBD655364 IKV655364:IKZ655364 IUR655364:IUV655364 JEN655364:JER655364 JOJ655364:JON655364 JYF655364:JYJ655364 KIB655364:KIF655364 KRX655364:KSB655364 LBT655364:LBX655364 LLP655364:LLT655364 LVL655364:LVP655364 MFH655364:MFL655364 MPD655364:MPH655364 MYZ655364:MZD655364 NIV655364:NIZ655364 NSR655364:NSV655364 OCN655364:OCR655364 OMJ655364:OMN655364 OWF655364:OWJ655364 PGB655364:PGF655364 PPX655364:PQB655364 PZT655364:PZX655364 QJP655364:QJT655364 QTL655364:QTP655364 RDH655364:RDL655364 RND655364:RNH655364 RWZ655364:RXD655364 SGV655364:SGZ655364 SQR655364:SQV655364 TAN655364:TAR655364 TKJ655364:TKN655364 TUF655364:TUJ655364 UEB655364:UEF655364 UNX655364:UOB655364 UXT655364:UXX655364 VHP655364:VHT655364 VRL655364:VRP655364 WBH655364:WBL655364 WLD655364:WLH655364 WUZ655364:WVD655364 E720900:I720900 IN720900:IR720900 SJ720900:SN720900 ACF720900:ACJ720900 AMB720900:AMF720900 AVX720900:AWB720900 BFT720900:BFX720900 BPP720900:BPT720900 BZL720900:BZP720900 CJH720900:CJL720900 CTD720900:CTH720900 DCZ720900:DDD720900 DMV720900:DMZ720900 DWR720900:DWV720900 EGN720900:EGR720900 EQJ720900:EQN720900 FAF720900:FAJ720900 FKB720900:FKF720900 FTX720900:FUB720900 GDT720900:GDX720900 GNP720900:GNT720900 GXL720900:GXP720900 HHH720900:HHL720900 HRD720900:HRH720900 IAZ720900:IBD720900 IKV720900:IKZ720900 IUR720900:IUV720900 JEN720900:JER720900 JOJ720900:JON720900 JYF720900:JYJ720900 KIB720900:KIF720900 KRX720900:KSB720900 LBT720900:LBX720900 LLP720900:LLT720900 LVL720900:LVP720900 MFH720900:MFL720900 MPD720900:MPH720900 MYZ720900:MZD720900 NIV720900:NIZ720900 NSR720900:NSV720900 OCN720900:OCR720900 OMJ720900:OMN720900 OWF720900:OWJ720900 PGB720900:PGF720900 PPX720900:PQB720900 PZT720900:PZX720900 QJP720900:QJT720900 QTL720900:QTP720900 RDH720900:RDL720900 RND720900:RNH720900 RWZ720900:RXD720900 SGV720900:SGZ720900 SQR720900:SQV720900 TAN720900:TAR720900 TKJ720900:TKN720900 TUF720900:TUJ720900 UEB720900:UEF720900 UNX720900:UOB720900 UXT720900:UXX720900 VHP720900:VHT720900 VRL720900:VRP720900 WBH720900:WBL720900 WLD720900:WLH720900 WUZ720900:WVD720900 E786436:I786436 IN786436:IR786436 SJ786436:SN786436 ACF786436:ACJ786436 AMB786436:AMF786436 AVX786436:AWB786436 BFT786436:BFX786436 BPP786436:BPT786436 BZL786436:BZP786436 CJH786436:CJL786436 CTD786436:CTH786436 DCZ786436:DDD786436 DMV786436:DMZ786436 DWR786436:DWV786436 EGN786436:EGR786436 EQJ786436:EQN786436 FAF786436:FAJ786436 FKB786436:FKF786436 FTX786436:FUB786436 GDT786436:GDX786436 GNP786436:GNT786436 GXL786436:GXP786436 HHH786436:HHL786436 HRD786436:HRH786436 IAZ786436:IBD786436 IKV786436:IKZ786436 IUR786436:IUV786436 JEN786436:JER786436 JOJ786436:JON786436 JYF786436:JYJ786436 KIB786436:KIF786436 KRX786436:KSB786436 LBT786436:LBX786436 LLP786436:LLT786436 LVL786436:LVP786436 MFH786436:MFL786436 MPD786436:MPH786436 MYZ786436:MZD786436 NIV786436:NIZ786436 NSR786436:NSV786436 OCN786436:OCR786436 OMJ786436:OMN786436 OWF786436:OWJ786436 PGB786436:PGF786436 PPX786436:PQB786436 PZT786436:PZX786436 QJP786436:QJT786436 QTL786436:QTP786436 RDH786436:RDL786436 RND786436:RNH786436 RWZ786436:RXD786436 SGV786436:SGZ786436 SQR786436:SQV786436 TAN786436:TAR786436 TKJ786436:TKN786436 TUF786436:TUJ786436 UEB786436:UEF786436 UNX786436:UOB786436 UXT786436:UXX786436 VHP786436:VHT786436 VRL786436:VRP786436 WBH786436:WBL786436 WLD786436:WLH786436 WUZ786436:WVD786436 E851972:I851972 IN851972:IR851972 SJ851972:SN851972 ACF851972:ACJ851972 AMB851972:AMF851972 AVX851972:AWB851972 BFT851972:BFX851972 BPP851972:BPT851972 BZL851972:BZP851972 CJH851972:CJL851972 CTD851972:CTH851972 DCZ851972:DDD851972 DMV851972:DMZ851972 DWR851972:DWV851972 EGN851972:EGR851972 EQJ851972:EQN851972 FAF851972:FAJ851972 FKB851972:FKF851972 FTX851972:FUB851972 GDT851972:GDX851972 GNP851972:GNT851972 GXL851972:GXP851972 HHH851972:HHL851972 HRD851972:HRH851972 IAZ851972:IBD851972 IKV851972:IKZ851972 IUR851972:IUV851972 JEN851972:JER851972 JOJ851972:JON851972 JYF851972:JYJ851972 KIB851972:KIF851972 KRX851972:KSB851972 LBT851972:LBX851972 LLP851972:LLT851972 LVL851972:LVP851972 MFH851972:MFL851972 MPD851972:MPH851972 MYZ851972:MZD851972 NIV851972:NIZ851972 NSR851972:NSV851972 OCN851972:OCR851972 OMJ851972:OMN851972 OWF851972:OWJ851972 PGB851972:PGF851972 PPX851972:PQB851972 PZT851972:PZX851972 QJP851972:QJT851972 QTL851972:QTP851972 RDH851972:RDL851972 RND851972:RNH851972 RWZ851972:RXD851972 SGV851972:SGZ851972 SQR851972:SQV851972 TAN851972:TAR851972 TKJ851972:TKN851972 TUF851972:TUJ851972 UEB851972:UEF851972 UNX851972:UOB851972 UXT851972:UXX851972 VHP851972:VHT851972 VRL851972:VRP851972 WBH851972:WBL851972 WLD851972:WLH851972 WUZ851972:WVD851972 E917508:I917508 IN917508:IR917508 SJ917508:SN917508 ACF917508:ACJ917508 AMB917508:AMF917508 AVX917508:AWB917508 BFT917508:BFX917508 BPP917508:BPT917508 BZL917508:BZP917508 CJH917508:CJL917508 CTD917508:CTH917508 DCZ917508:DDD917508 DMV917508:DMZ917508 DWR917508:DWV917508 EGN917508:EGR917508 EQJ917508:EQN917508 FAF917508:FAJ917508 FKB917508:FKF917508 FTX917508:FUB917508 GDT917508:GDX917508 GNP917508:GNT917508 GXL917508:GXP917508 HHH917508:HHL917508 HRD917508:HRH917508 IAZ917508:IBD917508 IKV917508:IKZ917508 IUR917508:IUV917508 JEN917508:JER917508 JOJ917508:JON917508 JYF917508:JYJ917508 KIB917508:KIF917508 KRX917508:KSB917508 LBT917508:LBX917508 LLP917508:LLT917508 LVL917508:LVP917508 MFH917508:MFL917508 MPD917508:MPH917508 MYZ917508:MZD917508 NIV917508:NIZ917508 NSR917508:NSV917508 OCN917508:OCR917508 OMJ917508:OMN917508 OWF917508:OWJ917508 PGB917508:PGF917508 PPX917508:PQB917508 PZT917508:PZX917508 QJP917508:QJT917508 QTL917508:QTP917508 RDH917508:RDL917508 RND917508:RNH917508 RWZ917508:RXD917508 SGV917508:SGZ917508 SQR917508:SQV917508 TAN917508:TAR917508 TKJ917508:TKN917508 TUF917508:TUJ917508 UEB917508:UEF917508 UNX917508:UOB917508 UXT917508:UXX917508 VHP917508:VHT917508 VRL917508:VRP917508 WBH917508:WBL917508 WLD917508:WLH917508 WUZ917508:WVD917508 E983044:I983044 IN983044:IR983044 SJ983044:SN983044 ACF983044:ACJ983044 AMB983044:AMF983044 AVX983044:AWB983044 BFT983044:BFX983044 BPP983044:BPT983044 BZL983044:BZP983044 CJH983044:CJL983044 CTD983044:CTH983044 DCZ983044:DDD983044 DMV983044:DMZ983044 DWR983044:DWV983044 EGN983044:EGR983044 EQJ983044:EQN983044 FAF983044:FAJ983044 FKB983044:FKF983044 FTX983044:FUB983044 GDT983044:GDX983044 GNP983044:GNT983044 GXL983044:GXP983044 HHH983044:HHL983044 HRD983044:HRH983044 IAZ983044:IBD983044 IKV983044:IKZ983044 IUR983044:IUV983044 JEN983044:JER983044 JOJ983044:JON983044 JYF983044:JYJ983044 KIB983044:KIF983044 KRX983044:KSB983044 LBT983044:LBX983044 LLP983044:LLT983044 LVL983044:LVP983044 MFH983044:MFL983044 MPD983044:MPH983044 MYZ983044:MZD983044 NIV983044:NIZ983044 NSR983044:NSV983044 OCN983044:OCR983044 OMJ983044:OMN983044 OWF983044:OWJ983044 PGB983044:PGF983044 PPX983044:PQB983044 PZT983044:PZX983044 QJP983044:QJT983044 QTL983044:QTP983044 RDH983044:RDL983044 RND983044:RNH983044 RWZ983044:RXD983044 SGV983044:SGZ983044 SQR983044:SQV983044 TAN983044:TAR983044 TKJ983044:TKN983044 TUF983044:TUJ983044 UEB983044:UEF983044 UNX983044:UOB983044 UXT983044:UXX983044 VHP983044:VHT983044 VRL983044:VRP983044 WBH983044:WBL983044 WLD983044:WLH983044 WUZ983044:WVD983044 E65548:H65548 IN65548:IQ65548 SJ65548:SM65548 ACF65548:ACI65548 AMB65548:AME65548 AVX65548:AWA65548 BFT65548:BFW65548 BPP65548:BPS65548 BZL65548:BZO65548 CJH65548:CJK65548 CTD65548:CTG65548 DCZ65548:DDC65548 DMV65548:DMY65548 DWR65548:DWU65548 EGN65548:EGQ65548 EQJ65548:EQM65548 FAF65548:FAI65548 FKB65548:FKE65548 FTX65548:FUA65548 GDT65548:GDW65548 GNP65548:GNS65548 GXL65548:GXO65548 HHH65548:HHK65548 HRD65548:HRG65548 IAZ65548:IBC65548 IKV65548:IKY65548 IUR65548:IUU65548 JEN65548:JEQ65548 JOJ65548:JOM65548 JYF65548:JYI65548 KIB65548:KIE65548 KRX65548:KSA65548 LBT65548:LBW65548 LLP65548:LLS65548 LVL65548:LVO65548 MFH65548:MFK65548 MPD65548:MPG65548 MYZ65548:MZC65548 NIV65548:NIY65548 NSR65548:NSU65548 OCN65548:OCQ65548 OMJ65548:OMM65548 OWF65548:OWI65548 PGB65548:PGE65548 PPX65548:PQA65548 PZT65548:PZW65548 QJP65548:QJS65548 QTL65548:QTO65548 RDH65548:RDK65548 RND65548:RNG65548 RWZ65548:RXC65548 SGV65548:SGY65548 SQR65548:SQU65548 TAN65548:TAQ65548 TKJ65548:TKM65548 TUF65548:TUI65548 UEB65548:UEE65548 UNX65548:UOA65548 UXT65548:UXW65548 VHP65548:VHS65548 VRL65548:VRO65548 WBH65548:WBK65548 WLD65548:WLG65548 WUZ65548:WVC65548 E131084:H131084 IN131084:IQ131084 SJ131084:SM131084 ACF131084:ACI131084 AMB131084:AME131084 AVX131084:AWA131084 BFT131084:BFW131084 BPP131084:BPS131084 BZL131084:BZO131084 CJH131084:CJK131084 CTD131084:CTG131084 DCZ131084:DDC131084 DMV131084:DMY131084 DWR131084:DWU131084 EGN131084:EGQ131084 EQJ131084:EQM131084 FAF131084:FAI131084 FKB131084:FKE131084 FTX131084:FUA131084 GDT131084:GDW131084 GNP131084:GNS131084 GXL131084:GXO131084 HHH131084:HHK131084 HRD131084:HRG131084 IAZ131084:IBC131084 IKV131084:IKY131084 IUR131084:IUU131084 JEN131084:JEQ131084 JOJ131084:JOM131084 JYF131084:JYI131084 KIB131084:KIE131084 KRX131084:KSA131084 LBT131084:LBW131084 LLP131084:LLS131084 LVL131084:LVO131084 MFH131084:MFK131084 MPD131084:MPG131084 MYZ131084:MZC131084 NIV131084:NIY131084 NSR131084:NSU131084 OCN131084:OCQ131084 OMJ131084:OMM131084 OWF131084:OWI131084 PGB131084:PGE131084 PPX131084:PQA131084 PZT131084:PZW131084 QJP131084:QJS131084 QTL131084:QTO131084 RDH131084:RDK131084 RND131084:RNG131084 RWZ131084:RXC131084 SGV131084:SGY131084 SQR131084:SQU131084 TAN131084:TAQ131084 TKJ131084:TKM131084 TUF131084:TUI131084 UEB131084:UEE131084 UNX131084:UOA131084 UXT131084:UXW131084 VHP131084:VHS131084 VRL131084:VRO131084 WBH131084:WBK131084 WLD131084:WLG131084 WUZ131084:WVC131084 E196620:H196620 IN196620:IQ196620 SJ196620:SM196620 ACF196620:ACI196620 AMB196620:AME196620 AVX196620:AWA196620 BFT196620:BFW196620 BPP196620:BPS196620 BZL196620:BZO196620 CJH196620:CJK196620 CTD196620:CTG196620 DCZ196620:DDC196620 DMV196620:DMY196620 DWR196620:DWU196620 EGN196620:EGQ196620 EQJ196620:EQM196620 FAF196620:FAI196620 FKB196620:FKE196620 FTX196620:FUA196620 GDT196620:GDW196620 GNP196620:GNS196620 GXL196620:GXO196620 HHH196620:HHK196620 HRD196620:HRG196620 IAZ196620:IBC196620 IKV196620:IKY196620 IUR196620:IUU196620 JEN196620:JEQ196620 JOJ196620:JOM196620 JYF196620:JYI196620 KIB196620:KIE196620 KRX196620:KSA196620 LBT196620:LBW196620 LLP196620:LLS196620 LVL196620:LVO196620 MFH196620:MFK196620 MPD196620:MPG196620 MYZ196620:MZC196620 NIV196620:NIY196620 NSR196620:NSU196620 OCN196620:OCQ196620 OMJ196620:OMM196620 OWF196620:OWI196620 PGB196620:PGE196620 PPX196620:PQA196620 PZT196620:PZW196620 QJP196620:QJS196620 QTL196620:QTO196620 RDH196620:RDK196620 RND196620:RNG196620 RWZ196620:RXC196620 SGV196620:SGY196620 SQR196620:SQU196620 TAN196620:TAQ196620 TKJ196620:TKM196620 TUF196620:TUI196620 UEB196620:UEE196620 UNX196620:UOA196620 UXT196620:UXW196620 VHP196620:VHS196620 VRL196620:VRO196620 WBH196620:WBK196620 WLD196620:WLG196620 WUZ196620:WVC196620 E262156:H262156 IN262156:IQ262156 SJ262156:SM262156 ACF262156:ACI262156 AMB262156:AME262156 AVX262156:AWA262156 BFT262156:BFW262156 BPP262156:BPS262156 BZL262156:BZO262156 CJH262156:CJK262156 CTD262156:CTG262156 DCZ262156:DDC262156 DMV262156:DMY262156 DWR262156:DWU262156 EGN262156:EGQ262156 EQJ262156:EQM262156 FAF262156:FAI262156 FKB262156:FKE262156 FTX262156:FUA262156 GDT262156:GDW262156 GNP262156:GNS262156 GXL262156:GXO262156 HHH262156:HHK262156 HRD262156:HRG262156 IAZ262156:IBC262156 IKV262156:IKY262156 IUR262156:IUU262156 JEN262156:JEQ262156 JOJ262156:JOM262156 JYF262156:JYI262156 KIB262156:KIE262156 KRX262156:KSA262156 LBT262156:LBW262156 LLP262156:LLS262156 LVL262156:LVO262156 MFH262156:MFK262156 MPD262156:MPG262156 MYZ262156:MZC262156 NIV262156:NIY262156 NSR262156:NSU262156 OCN262156:OCQ262156 OMJ262156:OMM262156 OWF262156:OWI262156 PGB262156:PGE262156 PPX262156:PQA262156 PZT262156:PZW262156 QJP262156:QJS262156 QTL262156:QTO262156 RDH262156:RDK262156 RND262156:RNG262156 RWZ262156:RXC262156 SGV262156:SGY262156 SQR262156:SQU262156 TAN262156:TAQ262156 TKJ262156:TKM262156 TUF262156:TUI262156 UEB262156:UEE262156 UNX262156:UOA262156 UXT262156:UXW262156 VHP262156:VHS262156 VRL262156:VRO262156 WBH262156:WBK262156 WLD262156:WLG262156 WUZ262156:WVC262156 E327692:H327692 IN327692:IQ327692 SJ327692:SM327692 ACF327692:ACI327692 AMB327692:AME327692 AVX327692:AWA327692 BFT327692:BFW327692 BPP327692:BPS327692 BZL327692:BZO327692 CJH327692:CJK327692 CTD327692:CTG327692 DCZ327692:DDC327692 DMV327692:DMY327692 DWR327692:DWU327692 EGN327692:EGQ327692 EQJ327692:EQM327692 FAF327692:FAI327692 FKB327692:FKE327692 FTX327692:FUA327692 GDT327692:GDW327692 GNP327692:GNS327692 GXL327692:GXO327692 HHH327692:HHK327692 HRD327692:HRG327692 IAZ327692:IBC327692 IKV327692:IKY327692 IUR327692:IUU327692 JEN327692:JEQ327692 JOJ327692:JOM327692 JYF327692:JYI327692 KIB327692:KIE327692 KRX327692:KSA327692 LBT327692:LBW327692 LLP327692:LLS327692 LVL327692:LVO327692 MFH327692:MFK327692 MPD327692:MPG327692 MYZ327692:MZC327692 NIV327692:NIY327692 NSR327692:NSU327692 OCN327692:OCQ327692 OMJ327692:OMM327692 OWF327692:OWI327692 PGB327692:PGE327692 PPX327692:PQA327692 PZT327692:PZW327692 QJP327692:QJS327692 QTL327692:QTO327692 RDH327692:RDK327692 RND327692:RNG327692 RWZ327692:RXC327692 SGV327692:SGY327692 SQR327692:SQU327692 TAN327692:TAQ327692 TKJ327692:TKM327692 TUF327692:TUI327692 UEB327692:UEE327692 UNX327692:UOA327692 UXT327692:UXW327692 VHP327692:VHS327692 VRL327692:VRO327692 WBH327692:WBK327692 WLD327692:WLG327692 WUZ327692:WVC327692 E393228:H393228 IN393228:IQ393228 SJ393228:SM393228 ACF393228:ACI393228 AMB393228:AME393228 AVX393228:AWA393228 BFT393228:BFW393228 BPP393228:BPS393228 BZL393228:BZO393228 CJH393228:CJK393228 CTD393228:CTG393228 DCZ393228:DDC393228 DMV393228:DMY393228 DWR393228:DWU393228 EGN393228:EGQ393228 EQJ393228:EQM393228 FAF393228:FAI393228 FKB393228:FKE393228 FTX393228:FUA393228 GDT393228:GDW393228 GNP393228:GNS393228 GXL393228:GXO393228 HHH393228:HHK393228 HRD393228:HRG393228 IAZ393228:IBC393228 IKV393228:IKY393228 IUR393228:IUU393228 JEN393228:JEQ393228 JOJ393228:JOM393228 JYF393228:JYI393228 KIB393228:KIE393228 KRX393228:KSA393228 LBT393228:LBW393228 LLP393228:LLS393228 LVL393228:LVO393228 MFH393228:MFK393228 MPD393228:MPG393228 MYZ393228:MZC393228 NIV393228:NIY393228 NSR393228:NSU393228 OCN393228:OCQ393228 OMJ393228:OMM393228 OWF393228:OWI393228 PGB393228:PGE393228 PPX393228:PQA393228 PZT393228:PZW393228 QJP393228:QJS393228 QTL393228:QTO393228 RDH393228:RDK393228 RND393228:RNG393228 RWZ393228:RXC393228 SGV393228:SGY393228 SQR393228:SQU393228 TAN393228:TAQ393228 TKJ393228:TKM393228 TUF393228:TUI393228 UEB393228:UEE393228 UNX393228:UOA393228 UXT393228:UXW393228 VHP393228:VHS393228 VRL393228:VRO393228 WBH393228:WBK393228 WLD393228:WLG393228 WUZ393228:WVC393228 E458764:H458764 IN458764:IQ458764 SJ458764:SM458764 ACF458764:ACI458764 AMB458764:AME458764 AVX458764:AWA458764 BFT458764:BFW458764 BPP458764:BPS458764 BZL458764:BZO458764 CJH458764:CJK458764 CTD458764:CTG458764 DCZ458764:DDC458764 DMV458764:DMY458764 DWR458764:DWU458764 EGN458764:EGQ458764 EQJ458764:EQM458764 FAF458764:FAI458764 FKB458764:FKE458764 FTX458764:FUA458764 GDT458764:GDW458764 GNP458764:GNS458764 GXL458764:GXO458764 HHH458764:HHK458764 HRD458764:HRG458764 IAZ458764:IBC458764 IKV458764:IKY458764 IUR458764:IUU458764 JEN458764:JEQ458764 JOJ458764:JOM458764 JYF458764:JYI458764 KIB458764:KIE458764 KRX458764:KSA458764 LBT458764:LBW458764 LLP458764:LLS458764 LVL458764:LVO458764 MFH458764:MFK458764 MPD458764:MPG458764 MYZ458764:MZC458764 NIV458764:NIY458764 NSR458764:NSU458764 OCN458764:OCQ458764 OMJ458764:OMM458764 OWF458764:OWI458764 PGB458764:PGE458764 PPX458764:PQA458764 PZT458764:PZW458764 QJP458764:QJS458764 QTL458764:QTO458764 RDH458764:RDK458764 RND458764:RNG458764 RWZ458764:RXC458764 SGV458764:SGY458764 SQR458764:SQU458764 TAN458764:TAQ458764 TKJ458764:TKM458764 TUF458764:TUI458764 UEB458764:UEE458764 UNX458764:UOA458764 UXT458764:UXW458764 VHP458764:VHS458764 VRL458764:VRO458764 WBH458764:WBK458764 WLD458764:WLG458764 WUZ458764:WVC458764 E524300:H524300 IN524300:IQ524300 SJ524300:SM524300 ACF524300:ACI524300 AMB524300:AME524300 AVX524300:AWA524300 BFT524300:BFW524300 BPP524300:BPS524300 BZL524300:BZO524300 CJH524300:CJK524300 CTD524300:CTG524300 DCZ524300:DDC524300 DMV524300:DMY524300 DWR524300:DWU524300 EGN524300:EGQ524300 EQJ524300:EQM524300 FAF524300:FAI524300 FKB524300:FKE524300 FTX524300:FUA524300 GDT524300:GDW524300 GNP524300:GNS524300 GXL524300:GXO524300 HHH524300:HHK524300 HRD524300:HRG524300 IAZ524300:IBC524300 IKV524300:IKY524300 IUR524300:IUU524300 JEN524300:JEQ524300 JOJ524300:JOM524300 JYF524300:JYI524300 KIB524300:KIE524300 KRX524300:KSA524300 LBT524300:LBW524300 LLP524300:LLS524300 LVL524300:LVO524300 MFH524300:MFK524300 MPD524300:MPG524300 MYZ524300:MZC524300 NIV524300:NIY524300 NSR524300:NSU524300 OCN524300:OCQ524300 OMJ524300:OMM524300 OWF524300:OWI524300 PGB524300:PGE524300 PPX524300:PQA524300 PZT524300:PZW524300 QJP524300:QJS524300 QTL524300:QTO524300 RDH524300:RDK524300 RND524300:RNG524300 RWZ524300:RXC524300 SGV524300:SGY524300 SQR524300:SQU524300 TAN524300:TAQ524300 TKJ524300:TKM524300 TUF524300:TUI524300 UEB524300:UEE524300 UNX524300:UOA524300 UXT524300:UXW524300 VHP524300:VHS524300 VRL524300:VRO524300 WBH524300:WBK524300 WLD524300:WLG524300 WUZ524300:WVC524300 E589836:H589836 IN589836:IQ589836 SJ589836:SM589836 ACF589836:ACI589836 AMB589836:AME589836 AVX589836:AWA589836 BFT589836:BFW589836 BPP589836:BPS589836 BZL589836:BZO589836 CJH589836:CJK589836 CTD589836:CTG589836 DCZ589836:DDC589836 DMV589836:DMY589836 DWR589836:DWU589836 EGN589836:EGQ589836 EQJ589836:EQM589836 FAF589836:FAI589836 FKB589836:FKE589836 FTX589836:FUA589836 GDT589836:GDW589836 GNP589836:GNS589836 GXL589836:GXO589836 HHH589836:HHK589836 HRD589836:HRG589836 IAZ589836:IBC589836 IKV589836:IKY589836 IUR589836:IUU589836 JEN589836:JEQ589836 JOJ589836:JOM589836 JYF589836:JYI589836 KIB589836:KIE589836 KRX589836:KSA589836 LBT589836:LBW589836 LLP589836:LLS589836 LVL589836:LVO589836 MFH589836:MFK589836 MPD589836:MPG589836 MYZ589836:MZC589836 NIV589836:NIY589836 NSR589836:NSU589836 OCN589836:OCQ589836 OMJ589836:OMM589836 OWF589836:OWI589836 PGB589836:PGE589836 PPX589836:PQA589836 PZT589836:PZW589836 QJP589836:QJS589836 QTL589836:QTO589836 RDH589836:RDK589836 RND589836:RNG589836 RWZ589836:RXC589836 SGV589836:SGY589836 SQR589836:SQU589836 TAN589836:TAQ589836 TKJ589836:TKM589836 TUF589836:TUI589836 UEB589836:UEE589836 UNX589836:UOA589836 UXT589836:UXW589836 VHP589836:VHS589836 VRL589836:VRO589836 WBH589836:WBK589836 WLD589836:WLG589836 WUZ589836:WVC589836 E655372:H655372 IN655372:IQ655372 SJ655372:SM655372 ACF655372:ACI655372 AMB655372:AME655372 AVX655372:AWA655372 BFT655372:BFW655372 BPP655372:BPS655372 BZL655372:BZO655372 CJH655372:CJK655372 CTD655372:CTG655372 DCZ655372:DDC655372 DMV655372:DMY655372 DWR655372:DWU655372 EGN655372:EGQ655372 EQJ655372:EQM655372 FAF655372:FAI655372 FKB655372:FKE655372 FTX655372:FUA655372 GDT655372:GDW655372 GNP655372:GNS655372 GXL655372:GXO655372 HHH655372:HHK655372 HRD655372:HRG655372 IAZ655372:IBC655372 IKV655372:IKY655372 IUR655372:IUU655372 JEN655372:JEQ655372 JOJ655372:JOM655372 JYF655372:JYI655372 KIB655372:KIE655372 KRX655372:KSA655372 LBT655372:LBW655372 LLP655372:LLS655372 LVL655372:LVO655372 MFH655372:MFK655372 MPD655372:MPG655372 MYZ655372:MZC655372 NIV655372:NIY655372 NSR655372:NSU655372 OCN655372:OCQ655372 OMJ655372:OMM655372 OWF655372:OWI655372 PGB655372:PGE655372 PPX655372:PQA655372 PZT655372:PZW655372 QJP655372:QJS655372 QTL655372:QTO655372 RDH655372:RDK655372 RND655372:RNG655372 RWZ655372:RXC655372 SGV655372:SGY655372 SQR655372:SQU655372 TAN655372:TAQ655372 TKJ655372:TKM655372 TUF655372:TUI655372 UEB655372:UEE655372 UNX655372:UOA655372 UXT655372:UXW655372 VHP655372:VHS655372 VRL655372:VRO655372 WBH655372:WBK655372 WLD655372:WLG655372 WUZ655372:WVC655372 E720908:H720908 IN720908:IQ720908 SJ720908:SM720908 ACF720908:ACI720908 AMB720908:AME720908 AVX720908:AWA720908 BFT720908:BFW720908 BPP720908:BPS720908 BZL720908:BZO720908 CJH720908:CJK720908 CTD720908:CTG720908 DCZ720908:DDC720908 DMV720908:DMY720908 DWR720908:DWU720908 EGN720908:EGQ720908 EQJ720908:EQM720908 FAF720908:FAI720908 FKB720908:FKE720908 FTX720908:FUA720908 GDT720908:GDW720908 GNP720908:GNS720908 GXL720908:GXO720908 HHH720908:HHK720908 HRD720908:HRG720908 IAZ720908:IBC720908 IKV720908:IKY720908 IUR720908:IUU720908 JEN720908:JEQ720908 JOJ720908:JOM720908 JYF720908:JYI720908 KIB720908:KIE720908 KRX720908:KSA720908 LBT720908:LBW720908 LLP720908:LLS720908 LVL720908:LVO720908 MFH720908:MFK720908 MPD720908:MPG720908 MYZ720908:MZC720908 NIV720908:NIY720908 NSR720908:NSU720908 OCN720908:OCQ720908 OMJ720908:OMM720908 OWF720908:OWI720908 PGB720908:PGE720908 PPX720908:PQA720908 PZT720908:PZW720908 QJP720908:QJS720908 QTL720908:QTO720908 RDH720908:RDK720908 RND720908:RNG720908 RWZ720908:RXC720908 SGV720908:SGY720908 SQR720908:SQU720908 TAN720908:TAQ720908 TKJ720908:TKM720908 TUF720908:TUI720908 UEB720908:UEE720908 UNX720908:UOA720908 UXT720908:UXW720908 VHP720908:VHS720908 VRL720908:VRO720908 WBH720908:WBK720908 WLD720908:WLG720908 WUZ720908:WVC720908 E786444:H786444 IN786444:IQ786444 SJ786444:SM786444 ACF786444:ACI786444 AMB786444:AME786444 AVX786444:AWA786444 BFT786444:BFW786444 BPP786444:BPS786444 BZL786444:BZO786444 CJH786444:CJK786444 CTD786444:CTG786444 DCZ786444:DDC786444 DMV786444:DMY786444 DWR786444:DWU786444 EGN786444:EGQ786444 EQJ786444:EQM786444 FAF786444:FAI786444 FKB786444:FKE786444 FTX786444:FUA786444 GDT786444:GDW786444 GNP786444:GNS786444 GXL786444:GXO786444 HHH786444:HHK786444 HRD786444:HRG786444 IAZ786444:IBC786444 IKV786444:IKY786444 IUR786444:IUU786444 JEN786444:JEQ786444 JOJ786444:JOM786444 JYF786444:JYI786444 KIB786444:KIE786444 KRX786444:KSA786444 LBT786444:LBW786444 LLP786444:LLS786444 LVL786444:LVO786444 MFH786444:MFK786444 MPD786444:MPG786444 MYZ786444:MZC786444 NIV786444:NIY786444 NSR786444:NSU786444 OCN786444:OCQ786444 OMJ786444:OMM786444 OWF786444:OWI786444 PGB786444:PGE786444 PPX786444:PQA786444 PZT786444:PZW786444 QJP786444:QJS786444 QTL786444:QTO786444 RDH786444:RDK786444 RND786444:RNG786444 RWZ786444:RXC786444 SGV786444:SGY786444 SQR786444:SQU786444 TAN786444:TAQ786444 TKJ786444:TKM786444 TUF786444:TUI786444 UEB786444:UEE786444 UNX786444:UOA786444 UXT786444:UXW786444 VHP786444:VHS786444 VRL786444:VRO786444 WBH786444:WBK786444 WLD786444:WLG786444 WUZ786444:WVC786444 E851980:H851980 IN851980:IQ851980 SJ851980:SM851980 ACF851980:ACI851980 AMB851980:AME851980 AVX851980:AWA851980 BFT851980:BFW851980 BPP851980:BPS851980 BZL851980:BZO851980 CJH851980:CJK851980 CTD851980:CTG851980 DCZ851980:DDC851980 DMV851980:DMY851980 DWR851980:DWU851980 EGN851980:EGQ851980 EQJ851980:EQM851980 FAF851980:FAI851980 FKB851980:FKE851980 FTX851980:FUA851980 GDT851980:GDW851980 GNP851980:GNS851980 GXL851980:GXO851980 HHH851980:HHK851980 HRD851980:HRG851980 IAZ851980:IBC851980 IKV851980:IKY851980 IUR851980:IUU851980 JEN851980:JEQ851980 JOJ851980:JOM851980 JYF851980:JYI851980 KIB851980:KIE851980 KRX851980:KSA851980 LBT851980:LBW851980 LLP851980:LLS851980 LVL851980:LVO851980 MFH851980:MFK851980 MPD851980:MPG851980 MYZ851980:MZC851980 NIV851980:NIY851980 NSR851980:NSU851980 OCN851980:OCQ851980 OMJ851980:OMM851980 OWF851980:OWI851980 PGB851980:PGE851980 PPX851980:PQA851980 PZT851980:PZW851980 QJP851980:QJS851980 QTL851980:QTO851980 RDH851980:RDK851980 RND851980:RNG851980 RWZ851980:RXC851980 SGV851980:SGY851980 SQR851980:SQU851980 TAN851980:TAQ851980 TKJ851980:TKM851980 TUF851980:TUI851980 UEB851980:UEE851980 UNX851980:UOA851980 UXT851980:UXW851980 VHP851980:VHS851980 VRL851980:VRO851980 WBH851980:WBK851980 WLD851980:WLG851980 WUZ851980:WVC851980 E917516:H917516 IN917516:IQ917516 SJ917516:SM917516 ACF917516:ACI917516 AMB917516:AME917516 AVX917516:AWA917516 BFT917516:BFW917516 BPP917516:BPS917516 BZL917516:BZO917516 CJH917516:CJK917516 CTD917516:CTG917516 DCZ917516:DDC917516 DMV917516:DMY917516 DWR917516:DWU917516 EGN917516:EGQ917516 EQJ917516:EQM917516 FAF917516:FAI917516 FKB917516:FKE917516 FTX917516:FUA917516 GDT917516:GDW917516 GNP917516:GNS917516 GXL917516:GXO917516 HHH917516:HHK917516 HRD917516:HRG917516 IAZ917516:IBC917516 IKV917516:IKY917516 IUR917516:IUU917516 JEN917516:JEQ917516 JOJ917516:JOM917516 JYF917516:JYI917516 KIB917516:KIE917516 KRX917516:KSA917516 LBT917516:LBW917516 LLP917516:LLS917516 LVL917516:LVO917516 MFH917516:MFK917516 MPD917516:MPG917516 MYZ917516:MZC917516 NIV917516:NIY917516 NSR917516:NSU917516 OCN917516:OCQ917516 OMJ917516:OMM917516 OWF917516:OWI917516 PGB917516:PGE917516 PPX917516:PQA917516 PZT917516:PZW917516 QJP917516:QJS917516 QTL917516:QTO917516 RDH917516:RDK917516 RND917516:RNG917516 RWZ917516:RXC917516 SGV917516:SGY917516 SQR917516:SQU917516 TAN917516:TAQ917516 TKJ917516:TKM917516 TUF917516:TUI917516 UEB917516:UEE917516 UNX917516:UOA917516 UXT917516:UXW917516 VHP917516:VHS917516 VRL917516:VRO917516 WBH917516:WBK917516 WLD917516:WLG917516 WUZ917516:WVC917516 E983052:H983052 IN983052:IQ983052 SJ983052:SM983052 ACF983052:ACI983052 AMB983052:AME983052 AVX983052:AWA983052 BFT983052:BFW983052 BPP983052:BPS983052 BZL983052:BZO983052 CJH983052:CJK983052 CTD983052:CTG983052 DCZ983052:DDC983052 DMV983052:DMY983052 DWR983052:DWU983052 EGN983052:EGQ983052 EQJ983052:EQM983052 FAF983052:FAI983052 FKB983052:FKE983052 FTX983052:FUA983052 GDT983052:GDW983052 GNP983052:GNS983052 GXL983052:GXO983052 HHH983052:HHK983052 HRD983052:HRG983052 IAZ983052:IBC983052 IKV983052:IKY983052 IUR983052:IUU983052 JEN983052:JEQ983052 JOJ983052:JOM983052 JYF983052:JYI983052 KIB983052:KIE983052 KRX983052:KSA983052 LBT983052:LBW983052 LLP983052:LLS983052 LVL983052:LVO983052 MFH983052:MFK983052 MPD983052:MPG983052 MYZ983052:MZC983052 NIV983052:NIY983052 NSR983052:NSU983052 OCN983052:OCQ983052 OMJ983052:OMM983052 OWF983052:OWI983052 PGB983052:PGE983052 PPX983052:PQA983052 PZT983052:PZW983052 QJP983052:QJS983052 QTL983052:QTO983052 RDH983052:RDK983052 RND983052:RNG983052 RWZ983052:RXC983052 SGV983052:SGY983052 SQR983052:SQU983052 TAN983052:TAQ983052 TKJ983052:TKM983052 TUF983052:TUI983052 UEB983052:UEE983052 UNX983052:UOA983052 UXT983052:UXW983052 VHP983052:VHS983052 VRL983052:VRO983052 WBH983052:WBK983052 WLD983052:WLG983052 WUZ983052:WVC983052 G65542:I65547 IP65542:IR65547 SL65542:SN65547 ACH65542:ACJ65547 AMD65542:AMF65547 AVZ65542:AWB65547 BFV65542:BFX65547 BPR65542:BPT65547 BZN65542:BZP65547 CJJ65542:CJL65547 CTF65542:CTH65547 DDB65542:DDD65547 DMX65542:DMZ65547 DWT65542:DWV65547 EGP65542:EGR65547 EQL65542:EQN65547 FAH65542:FAJ65547 FKD65542:FKF65547 FTZ65542:FUB65547 GDV65542:GDX65547 GNR65542:GNT65547 GXN65542:GXP65547 HHJ65542:HHL65547 HRF65542:HRH65547 IBB65542:IBD65547 IKX65542:IKZ65547 IUT65542:IUV65547 JEP65542:JER65547 JOL65542:JON65547 JYH65542:JYJ65547 KID65542:KIF65547 KRZ65542:KSB65547 LBV65542:LBX65547 LLR65542:LLT65547 LVN65542:LVP65547 MFJ65542:MFL65547 MPF65542:MPH65547 MZB65542:MZD65547 NIX65542:NIZ65547 NST65542:NSV65547 OCP65542:OCR65547 OML65542:OMN65547 OWH65542:OWJ65547 PGD65542:PGF65547 PPZ65542:PQB65547 PZV65542:PZX65547 QJR65542:QJT65547 QTN65542:QTP65547 RDJ65542:RDL65547 RNF65542:RNH65547 RXB65542:RXD65547 SGX65542:SGZ65547 SQT65542:SQV65547 TAP65542:TAR65547 TKL65542:TKN65547 TUH65542:TUJ65547 UED65542:UEF65547 UNZ65542:UOB65547 UXV65542:UXX65547 VHR65542:VHT65547 VRN65542:VRP65547 WBJ65542:WBL65547 WLF65542:WLH65547 WVB65542:WVD65547 G131078:I131083 IP131078:IR131083 SL131078:SN131083 ACH131078:ACJ131083 AMD131078:AMF131083 AVZ131078:AWB131083 BFV131078:BFX131083 BPR131078:BPT131083 BZN131078:BZP131083 CJJ131078:CJL131083 CTF131078:CTH131083 DDB131078:DDD131083 DMX131078:DMZ131083 DWT131078:DWV131083 EGP131078:EGR131083 EQL131078:EQN131083 FAH131078:FAJ131083 FKD131078:FKF131083 FTZ131078:FUB131083 GDV131078:GDX131083 GNR131078:GNT131083 GXN131078:GXP131083 HHJ131078:HHL131083 HRF131078:HRH131083 IBB131078:IBD131083 IKX131078:IKZ131083 IUT131078:IUV131083 JEP131078:JER131083 JOL131078:JON131083 JYH131078:JYJ131083 KID131078:KIF131083 KRZ131078:KSB131083 LBV131078:LBX131083 LLR131078:LLT131083 LVN131078:LVP131083 MFJ131078:MFL131083 MPF131078:MPH131083 MZB131078:MZD131083 NIX131078:NIZ131083 NST131078:NSV131083 OCP131078:OCR131083 OML131078:OMN131083 OWH131078:OWJ131083 PGD131078:PGF131083 PPZ131078:PQB131083 PZV131078:PZX131083 QJR131078:QJT131083 QTN131078:QTP131083 RDJ131078:RDL131083 RNF131078:RNH131083 RXB131078:RXD131083 SGX131078:SGZ131083 SQT131078:SQV131083 TAP131078:TAR131083 TKL131078:TKN131083 TUH131078:TUJ131083 UED131078:UEF131083 UNZ131078:UOB131083 UXV131078:UXX131083 VHR131078:VHT131083 VRN131078:VRP131083 WBJ131078:WBL131083 WLF131078:WLH131083 WVB131078:WVD131083 G196614:I196619 IP196614:IR196619 SL196614:SN196619 ACH196614:ACJ196619 AMD196614:AMF196619 AVZ196614:AWB196619 BFV196614:BFX196619 BPR196614:BPT196619 BZN196614:BZP196619 CJJ196614:CJL196619 CTF196614:CTH196619 DDB196614:DDD196619 DMX196614:DMZ196619 DWT196614:DWV196619 EGP196614:EGR196619 EQL196614:EQN196619 FAH196614:FAJ196619 FKD196614:FKF196619 FTZ196614:FUB196619 GDV196614:GDX196619 GNR196614:GNT196619 GXN196614:GXP196619 HHJ196614:HHL196619 HRF196614:HRH196619 IBB196614:IBD196619 IKX196614:IKZ196619 IUT196614:IUV196619 JEP196614:JER196619 JOL196614:JON196619 JYH196614:JYJ196619 KID196614:KIF196619 KRZ196614:KSB196619 LBV196614:LBX196619 LLR196614:LLT196619 LVN196614:LVP196619 MFJ196614:MFL196619 MPF196614:MPH196619 MZB196614:MZD196619 NIX196614:NIZ196619 NST196614:NSV196619 OCP196614:OCR196619 OML196614:OMN196619 OWH196614:OWJ196619 PGD196614:PGF196619 PPZ196614:PQB196619 PZV196614:PZX196619 QJR196614:QJT196619 QTN196614:QTP196619 RDJ196614:RDL196619 RNF196614:RNH196619 RXB196614:RXD196619 SGX196614:SGZ196619 SQT196614:SQV196619 TAP196614:TAR196619 TKL196614:TKN196619 TUH196614:TUJ196619 UED196614:UEF196619 UNZ196614:UOB196619 UXV196614:UXX196619 VHR196614:VHT196619 VRN196614:VRP196619 WBJ196614:WBL196619 WLF196614:WLH196619 WVB196614:WVD196619 G262150:I262155 IP262150:IR262155 SL262150:SN262155 ACH262150:ACJ262155 AMD262150:AMF262155 AVZ262150:AWB262155 BFV262150:BFX262155 BPR262150:BPT262155 BZN262150:BZP262155 CJJ262150:CJL262155 CTF262150:CTH262155 DDB262150:DDD262155 DMX262150:DMZ262155 DWT262150:DWV262155 EGP262150:EGR262155 EQL262150:EQN262155 FAH262150:FAJ262155 FKD262150:FKF262155 FTZ262150:FUB262155 GDV262150:GDX262155 GNR262150:GNT262155 GXN262150:GXP262155 HHJ262150:HHL262155 HRF262150:HRH262155 IBB262150:IBD262155 IKX262150:IKZ262155 IUT262150:IUV262155 JEP262150:JER262155 JOL262150:JON262155 JYH262150:JYJ262155 KID262150:KIF262155 KRZ262150:KSB262155 LBV262150:LBX262155 LLR262150:LLT262155 LVN262150:LVP262155 MFJ262150:MFL262155 MPF262150:MPH262155 MZB262150:MZD262155 NIX262150:NIZ262155 NST262150:NSV262155 OCP262150:OCR262155 OML262150:OMN262155 OWH262150:OWJ262155 PGD262150:PGF262155 PPZ262150:PQB262155 PZV262150:PZX262155 QJR262150:QJT262155 QTN262150:QTP262155 RDJ262150:RDL262155 RNF262150:RNH262155 RXB262150:RXD262155 SGX262150:SGZ262155 SQT262150:SQV262155 TAP262150:TAR262155 TKL262150:TKN262155 TUH262150:TUJ262155 UED262150:UEF262155 UNZ262150:UOB262155 UXV262150:UXX262155 VHR262150:VHT262155 VRN262150:VRP262155 WBJ262150:WBL262155 WLF262150:WLH262155 WVB262150:WVD262155 G327686:I327691 IP327686:IR327691 SL327686:SN327691 ACH327686:ACJ327691 AMD327686:AMF327691 AVZ327686:AWB327691 BFV327686:BFX327691 BPR327686:BPT327691 BZN327686:BZP327691 CJJ327686:CJL327691 CTF327686:CTH327691 DDB327686:DDD327691 DMX327686:DMZ327691 DWT327686:DWV327691 EGP327686:EGR327691 EQL327686:EQN327691 FAH327686:FAJ327691 FKD327686:FKF327691 FTZ327686:FUB327691 GDV327686:GDX327691 GNR327686:GNT327691 GXN327686:GXP327691 HHJ327686:HHL327691 HRF327686:HRH327691 IBB327686:IBD327691 IKX327686:IKZ327691 IUT327686:IUV327691 JEP327686:JER327691 JOL327686:JON327691 JYH327686:JYJ327691 KID327686:KIF327691 KRZ327686:KSB327691 LBV327686:LBX327691 LLR327686:LLT327691 LVN327686:LVP327691 MFJ327686:MFL327691 MPF327686:MPH327691 MZB327686:MZD327691 NIX327686:NIZ327691 NST327686:NSV327691 OCP327686:OCR327691 OML327686:OMN327691 OWH327686:OWJ327691 PGD327686:PGF327691 PPZ327686:PQB327691 PZV327686:PZX327691 QJR327686:QJT327691 QTN327686:QTP327691 RDJ327686:RDL327691 RNF327686:RNH327691 RXB327686:RXD327691 SGX327686:SGZ327691 SQT327686:SQV327691 TAP327686:TAR327691 TKL327686:TKN327691 TUH327686:TUJ327691 UED327686:UEF327691 UNZ327686:UOB327691 UXV327686:UXX327691 VHR327686:VHT327691 VRN327686:VRP327691 WBJ327686:WBL327691 WLF327686:WLH327691 WVB327686:WVD327691 G393222:I393227 IP393222:IR393227 SL393222:SN393227 ACH393222:ACJ393227 AMD393222:AMF393227 AVZ393222:AWB393227 BFV393222:BFX393227 BPR393222:BPT393227 BZN393222:BZP393227 CJJ393222:CJL393227 CTF393222:CTH393227 DDB393222:DDD393227 DMX393222:DMZ393227 DWT393222:DWV393227 EGP393222:EGR393227 EQL393222:EQN393227 FAH393222:FAJ393227 FKD393222:FKF393227 FTZ393222:FUB393227 GDV393222:GDX393227 GNR393222:GNT393227 GXN393222:GXP393227 HHJ393222:HHL393227 HRF393222:HRH393227 IBB393222:IBD393227 IKX393222:IKZ393227 IUT393222:IUV393227 JEP393222:JER393227 JOL393222:JON393227 JYH393222:JYJ393227 KID393222:KIF393227 KRZ393222:KSB393227 LBV393222:LBX393227 LLR393222:LLT393227 LVN393222:LVP393227 MFJ393222:MFL393227 MPF393222:MPH393227 MZB393222:MZD393227 NIX393222:NIZ393227 NST393222:NSV393227 OCP393222:OCR393227 OML393222:OMN393227 OWH393222:OWJ393227 PGD393222:PGF393227 PPZ393222:PQB393227 PZV393222:PZX393227 QJR393222:QJT393227 QTN393222:QTP393227 RDJ393222:RDL393227 RNF393222:RNH393227 RXB393222:RXD393227 SGX393222:SGZ393227 SQT393222:SQV393227 TAP393222:TAR393227 TKL393222:TKN393227 TUH393222:TUJ393227 UED393222:UEF393227 UNZ393222:UOB393227 UXV393222:UXX393227 VHR393222:VHT393227 VRN393222:VRP393227 WBJ393222:WBL393227 WLF393222:WLH393227 WVB393222:WVD393227 G458758:I458763 IP458758:IR458763 SL458758:SN458763 ACH458758:ACJ458763 AMD458758:AMF458763 AVZ458758:AWB458763 BFV458758:BFX458763 BPR458758:BPT458763 BZN458758:BZP458763 CJJ458758:CJL458763 CTF458758:CTH458763 DDB458758:DDD458763 DMX458758:DMZ458763 DWT458758:DWV458763 EGP458758:EGR458763 EQL458758:EQN458763 FAH458758:FAJ458763 FKD458758:FKF458763 FTZ458758:FUB458763 GDV458758:GDX458763 GNR458758:GNT458763 GXN458758:GXP458763 HHJ458758:HHL458763 HRF458758:HRH458763 IBB458758:IBD458763 IKX458758:IKZ458763 IUT458758:IUV458763 JEP458758:JER458763 JOL458758:JON458763 JYH458758:JYJ458763 KID458758:KIF458763 KRZ458758:KSB458763 LBV458758:LBX458763 LLR458758:LLT458763 LVN458758:LVP458763 MFJ458758:MFL458763 MPF458758:MPH458763 MZB458758:MZD458763 NIX458758:NIZ458763 NST458758:NSV458763 OCP458758:OCR458763 OML458758:OMN458763 OWH458758:OWJ458763 PGD458758:PGF458763 PPZ458758:PQB458763 PZV458758:PZX458763 QJR458758:QJT458763 QTN458758:QTP458763 RDJ458758:RDL458763 RNF458758:RNH458763 RXB458758:RXD458763 SGX458758:SGZ458763 SQT458758:SQV458763 TAP458758:TAR458763 TKL458758:TKN458763 TUH458758:TUJ458763 UED458758:UEF458763 UNZ458758:UOB458763 UXV458758:UXX458763 VHR458758:VHT458763 VRN458758:VRP458763 WBJ458758:WBL458763 WLF458758:WLH458763 WVB458758:WVD458763 G524294:I524299 IP524294:IR524299 SL524294:SN524299 ACH524294:ACJ524299 AMD524294:AMF524299 AVZ524294:AWB524299 BFV524294:BFX524299 BPR524294:BPT524299 BZN524294:BZP524299 CJJ524294:CJL524299 CTF524294:CTH524299 DDB524294:DDD524299 DMX524294:DMZ524299 DWT524294:DWV524299 EGP524294:EGR524299 EQL524294:EQN524299 FAH524294:FAJ524299 FKD524294:FKF524299 FTZ524294:FUB524299 GDV524294:GDX524299 GNR524294:GNT524299 GXN524294:GXP524299 HHJ524294:HHL524299 HRF524294:HRH524299 IBB524294:IBD524299 IKX524294:IKZ524299 IUT524294:IUV524299 JEP524294:JER524299 JOL524294:JON524299 JYH524294:JYJ524299 KID524294:KIF524299 KRZ524294:KSB524299 LBV524294:LBX524299 LLR524294:LLT524299 LVN524294:LVP524299 MFJ524294:MFL524299 MPF524294:MPH524299 MZB524294:MZD524299 NIX524294:NIZ524299 NST524294:NSV524299 OCP524294:OCR524299 OML524294:OMN524299 OWH524294:OWJ524299 PGD524294:PGF524299 PPZ524294:PQB524299 PZV524294:PZX524299 QJR524294:QJT524299 QTN524294:QTP524299 RDJ524294:RDL524299 RNF524294:RNH524299 RXB524294:RXD524299 SGX524294:SGZ524299 SQT524294:SQV524299 TAP524294:TAR524299 TKL524294:TKN524299 TUH524294:TUJ524299 UED524294:UEF524299 UNZ524294:UOB524299 UXV524294:UXX524299 VHR524294:VHT524299 VRN524294:VRP524299 WBJ524294:WBL524299 WLF524294:WLH524299 WVB524294:WVD524299 G589830:I589835 IP589830:IR589835 SL589830:SN589835 ACH589830:ACJ589835 AMD589830:AMF589835 AVZ589830:AWB589835 BFV589830:BFX589835 BPR589830:BPT589835 BZN589830:BZP589835 CJJ589830:CJL589835 CTF589830:CTH589835 DDB589830:DDD589835 DMX589830:DMZ589835 DWT589830:DWV589835 EGP589830:EGR589835 EQL589830:EQN589835 FAH589830:FAJ589835 FKD589830:FKF589835 FTZ589830:FUB589835 GDV589830:GDX589835 GNR589830:GNT589835 GXN589830:GXP589835 HHJ589830:HHL589835 HRF589830:HRH589835 IBB589830:IBD589835 IKX589830:IKZ589835 IUT589830:IUV589835 JEP589830:JER589835 JOL589830:JON589835 JYH589830:JYJ589835 KID589830:KIF589835 KRZ589830:KSB589835 LBV589830:LBX589835 LLR589830:LLT589835 LVN589830:LVP589835 MFJ589830:MFL589835 MPF589830:MPH589835 MZB589830:MZD589835 NIX589830:NIZ589835 NST589830:NSV589835 OCP589830:OCR589835 OML589830:OMN589835 OWH589830:OWJ589835 PGD589830:PGF589835 PPZ589830:PQB589835 PZV589830:PZX589835 QJR589830:QJT589835 QTN589830:QTP589835 RDJ589830:RDL589835 RNF589830:RNH589835 RXB589830:RXD589835 SGX589830:SGZ589835 SQT589830:SQV589835 TAP589830:TAR589835 TKL589830:TKN589835 TUH589830:TUJ589835 UED589830:UEF589835 UNZ589830:UOB589835 UXV589830:UXX589835 VHR589830:VHT589835 VRN589830:VRP589835 WBJ589830:WBL589835 WLF589830:WLH589835 WVB589830:WVD589835 G655366:I655371 IP655366:IR655371 SL655366:SN655371 ACH655366:ACJ655371 AMD655366:AMF655371 AVZ655366:AWB655371 BFV655366:BFX655371 BPR655366:BPT655371 BZN655366:BZP655371 CJJ655366:CJL655371 CTF655366:CTH655371 DDB655366:DDD655371 DMX655366:DMZ655371 DWT655366:DWV655371 EGP655366:EGR655371 EQL655366:EQN655371 FAH655366:FAJ655371 FKD655366:FKF655371 FTZ655366:FUB655371 GDV655366:GDX655371 GNR655366:GNT655371 GXN655366:GXP655371 HHJ655366:HHL655371 HRF655366:HRH655371 IBB655366:IBD655371 IKX655366:IKZ655371 IUT655366:IUV655371 JEP655366:JER655371 JOL655366:JON655371 JYH655366:JYJ655371 KID655366:KIF655371 KRZ655366:KSB655371 LBV655366:LBX655371 LLR655366:LLT655371 LVN655366:LVP655371 MFJ655366:MFL655371 MPF655366:MPH655371 MZB655366:MZD655371 NIX655366:NIZ655371 NST655366:NSV655371 OCP655366:OCR655371 OML655366:OMN655371 OWH655366:OWJ655371 PGD655366:PGF655371 PPZ655366:PQB655371 PZV655366:PZX655371 QJR655366:QJT655371 QTN655366:QTP655371 RDJ655366:RDL655371 RNF655366:RNH655371 RXB655366:RXD655371 SGX655366:SGZ655371 SQT655366:SQV655371 TAP655366:TAR655371 TKL655366:TKN655371 TUH655366:TUJ655371 UED655366:UEF655371 UNZ655366:UOB655371 UXV655366:UXX655371 VHR655366:VHT655371 VRN655366:VRP655371 WBJ655366:WBL655371 WLF655366:WLH655371 WVB655366:WVD655371 G720902:I720907 IP720902:IR720907 SL720902:SN720907 ACH720902:ACJ720907 AMD720902:AMF720907 AVZ720902:AWB720907 BFV720902:BFX720907 BPR720902:BPT720907 BZN720902:BZP720907 CJJ720902:CJL720907 CTF720902:CTH720907 DDB720902:DDD720907 DMX720902:DMZ720907 DWT720902:DWV720907 EGP720902:EGR720907 EQL720902:EQN720907 FAH720902:FAJ720907 FKD720902:FKF720907 FTZ720902:FUB720907 GDV720902:GDX720907 GNR720902:GNT720907 GXN720902:GXP720907 HHJ720902:HHL720907 HRF720902:HRH720907 IBB720902:IBD720907 IKX720902:IKZ720907 IUT720902:IUV720907 JEP720902:JER720907 JOL720902:JON720907 JYH720902:JYJ720907 KID720902:KIF720907 KRZ720902:KSB720907 LBV720902:LBX720907 LLR720902:LLT720907 LVN720902:LVP720907 MFJ720902:MFL720907 MPF720902:MPH720907 MZB720902:MZD720907 NIX720902:NIZ720907 NST720902:NSV720907 OCP720902:OCR720907 OML720902:OMN720907 OWH720902:OWJ720907 PGD720902:PGF720907 PPZ720902:PQB720907 PZV720902:PZX720907 QJR720902:QJT720907 QTN720902:QTP720907 RDJ720902:RDL720907 RNF720902:RNH720907 RXB720902:RXD720907 SGX720902:SGZ720907 SQT720902:SQV720907 TAP720902:TAR720907 TKL720902:TKN720907 TUH720902:TUJ720907 UED720902:UEF720907 UNZ720902:UOB720907 UXV720902:UXX720907 VHR720902:VHT720907 VRN720902:VRP720907 WBJ720902:WBL720907 WLF720902:WLH720907 WVB720902:WVD720907 G786438:I786443 IP786438:IR786443 SL786438:SN786443 ACH786438:ACJ786443 AMD786438:AMF786443 AVZ786438:AWB786443 BFV786438:BFX786443 BPR786438:BPT786443 BZN786438:BZP786443 CJJ786438:CJL786443 CTF786438:CTH786443 DDB786438:DDD786443 DMX786438:DMZ786443 DWT786438:DWV786443 EGP786438:EGR786443 EQL786438:EQN786443 FAH786438:FAJ786443 FKD786438:FKF786443 FTZ786438:FUB786443 GDV786438:GDX786443 GNR786438:GNT786443 GXN786438:GXP786443 HHJ786438:HHL786443 HRF786438:HRH786443 IBB786438:IBD786443 IKX786438:IKZ786443 IUT786438:IUV786443 JEP786438:JER786443 JOL786438:JON786443 JYH786438:JYJ786443 KID786438:KIF786443 KRZ786438:KSB786443 LBV786438:LBX786443 LLR786438:LLT786443 LVN786438:LVP786443 MFJ786438:MFL786443 MPF786438:MPH786443 MZB786438:MZD786443 NIX786438:NIZ786443 NST786438:NSV786443 OCP786438:OCR786443 OML786438:OMN786443 OWH786438:OWJ786443 PGD786438:PGF786443 PPZ786438:PQB786443 PZV786438:PZX786443 QJR786438:QJT786443 QTN786438:QTP786443 RDJ786438:RDL786443 RNF786438:RNH786443 RXB786438:RXD786443 SGX786438:SGZ786443 SQT786438:SQV786443 TAP786438:TAR786443 TKL786438:TKN786443 TUH786438:TUJ786443 UED786438:UEF786443 UNZ786438:UOB786443 UXV786438:UXX786443 VHR786438:VHT786443 VRN786438:VRP786443 WBJ786438:WBL786443 WLF786438:WLH786443 WVB786438:WVD786443 G851974:I851979 IP851974:IR851979 SL851974:SN851979 ACH851974:ACJ851979 AMD851974:AMF851979 AVZ851974:AWB851979 BFV851974:BFX851979 BPR851974:BPT851979 BZN851974:BZP851979 CJJ851974:CJL851979 CTF851974:CTH851979 DDB851974:DDD851979 DMX851974:DMZ851979 DWT851974:DWV851979 EGP851974:EGR851979 EQL851974:EQN851979 FAH851974:FAJ851979 FKD851974:FKF851979 FTZ851974:FUB851979 GDV851974:GDX851979 GNR851974:GNT851979 GXN851974:GXP851979 HHJ851974:HHL851979 HRF851974:HRH851979 IBB851974:IBD851979 IKX851974:IKZ851979 IUT851974:IUV851979 JEP851974:JER851979 JOL851974:JON851979 JYH851974:JYJ851979 KID851974:KIF851979 KRZ851974:KSB851979 LBV851974:LBX851979 LLR851974:LLT851979 LVN851974:LVP851979 MFJ851974:MFL851979 MPF851974:MPH851979 MZB851974:MZD851979 NIX851974:NIZ851979 NST851974:NSV851979 OCP851974:OCR851979 OML851974:OMN851979 OWH851974:OWJ851979 PGD851974:PGF851979 PPZ851974:PQB851979 PZV851974:PZX851979 QJR851974:QJT851979 QTN851974:QTP851979 RDJ851974:RDL851979 RNF851974:RNH851979 RXB851974:RXD851979 SGX851974:SGZ851979 SQT851974:SQV851979 TAP851974:TAR851979 TKL851974:TKN851979 TUH851974:TUJ851979 UED851974:UEF851979 UNZ851974:UOB851979 UXV851974:UXX851979 VHR851974:VHT851979 VRN851974:VRP851979 WBJ851974:WBL851979 WLF851974:WLH851979 WVB851974:WVD851979 G917510:I917515 IP917510:IR917515 SL917510:SN917515 ACH917510:ACJ917515 AMD917510:AMF917515 AVZ917510:AWB917515 BFV917510:BFX917515 BPR917510:BPT917515 BZN917510:BZP917515 CJJ917510:CJL917515 CTF917510:CTH917515 DDB917510:DDD917515 DMX917510:DMZ917515 DWT917510:DWV917515 EGP917510:EGR917515 EQL917510:EQN917515 FAH917510:FAJ917515 FKD917510:FKF917515 FTZ917510:FUB917515 GDV917510:GDX917515 GNR917510:GNT917515 GXN917510:GXP917515 HHJ917510:HHL917515 HRF917510:HRH917515 IBB917510:IBD917515 IKX917510:IKZ917515 IUT917510:IUV917515 JEP917510:JER917515 JOL917510:JON917515 JYH917510:JYJ917515 KID917510:KIF917515 KRZ917510:KSB917515 LBV917510:LBX917515 LLR917510:LLT917515 LVN917510:LVP917515 MFJ917510:MFL917515 MPF917510:MPH917515 MZB917510:MZD917515 NIX917510:NIZ917515 NST917510:NSV917515 OCP917510:OCR917515 OML917510:OMN917515 OWH917510:OWJ917515 PGD917510:PGF917515 PPZ917510:PQB917515 PZV917510:PZX917515 QJR917510:QJT917515 QTN917510:QTP917515 RDJ917510:RDL917515 RNF917510:RNH917515 RXB917510:RXD917515 SGX917510:SGZ917515 SQT917510:SQV917515 TAP917510:TAR917515 TKL917510:TKN917515 TUH917510:TUJ917515 UED917510:UEF917515 UNZ917510:UOB917515 UXV917510:UXX917515 VHR917510:VHT917515 VRN917510:VRP917515 WBJ917510:WBL917515 WLF917510:WLH917515 WVB917510:WVD917515 G983046:I983051 IP983046:IR983051 SL983046:SN983051 ACH983046:ACJ983051 AMD983046:AMF983051 AVZ983046:AWB983051 BFV983046:BFX983051 BPR983046:BPT983051 BZN983046:BZP983051 CJJ983046:CJL983051 CTF983046:CTH983051 DDB983046:DDD983051 DMX983046:DMZ983051 DWT983046:DWV983051 EGP983046:EGR983051 EQL983046:EQN983051 FAH983046:FAJ983051 FKD983046:FKF983051 FTZ983046:FUB983051 GDV983046:GDX983051 GNR983046:GNT983051 GXN983046:GXP983051 HHJ983046:HHL983051 HRF983046:HRH983051 IBB983046:IBD983051 IKX983046:IKZ983051 IUT983046:IUV983051 JEP983046:JER983051 JOL983046:JON983051 JYH983046:JYJ983051 KID983046:KIF983051 KRZ983046:KSB983051 LBV983046:LBX983051 LLR983046:LLT983051 LVN983046:LVP983051 MFJ983046:MFL983051 MPF983046:MPH983051 MZB983046:MZD983051 NIX983046:NIZ983051 NST983046:NSV983051 OCP983046:OCR983051 OML983046:OMN983051 OWH983046:OWJ983051 PGD983046:PGF983051 PPZ983046:PQB983051 PZV983046:PZX983051 QJR983046:QJT983051 QTN983046:QTP983051 RDJ983046:RDL983051 RNF983046:RNH983051 RXB983046:RXD983051 SGX983046:SGZ983051 SQT983046:SQV983051 TAP983046:TAR983051 TKL983046:TKN983051 TUH983046:TUJ983051 UED983046:UEF983051 UNZ983046:UOB983051 UXV983046:UXX983051 VHR983046:VHT983051 VRN983046:VRP983051 WBJ983046:WBL983051 WLF983046:WLH983051 IW16:IY29 WVB16:WVD29 WLF16:WLH29 WBJ16:WBL29 VRN16:VRP29 VHR16:VHT29 UXV16:UXX29 UNZ16:UOB29 UED16:UEF29 TUH16:TUJ29 TKL16:TKN29 TAP16:TAR29 SQT16:SQV29 SGX16:SGZ29 RXB16:RXD29 RNF16:RNH29 RDJ16:RDL29 QTN16:QTP29 QJR16:QJT29 PZV16:PZX29 PPZ16:PQB29 PGD16:PGF29 OWH16:OWJ29 OML16:OMN29 OCP16:OCR29 NST16:NSV29 NIX16:NIZ29 MZB16:MZD29 MPF16:MPH29 MFJ16:MFL29 LVN16:LVP29 LLR16:LLT29 LBV16:LBX29 KRZ16:KSB29 KID16:KIF29 JYH16:JYJ29 JOL16:JON29 JEP16:JER29 IUT16:IUV29 IKX16:IKZ29 IBB16:IBD29 HRF16:HRH29 HHJ16:HHL29 GXN16:GXP29 GNR16:GNT29 GDV16:GDX29 FTZ16:FUB29 FKD16:FKF29 FAH16:FAJ29 EQL16:EQN29 EGP16:EGR29 DWT16:DWV29 DMX16:DMZ29 DDB16:DDD29 CTF16:CTH29 CJJ16:CJL29 BZN16:BZP29 BPR16:BPT29 BFV16:BFX29 AVZ16:AWB29 AMD16:AMF29 ACH16:ACJ29 SL16:SN29 IP16:IR29 G22:I29 WVI16:WVK29 WLM16:WLO29 WBQ16:WBS29 VRU16:VRW29 VHY16:VIA29 UYC16:UYE29 UOG16:UOI29 UEK16:UEM29 TUO16:TUQ29 TKS16:TKU29 TAW16:TAY29 SRA16:SRC29 SHE16:SHG29 RXI16:RXK29 RNM16:RNO29 RDQ16:RDS29 QTU16:QTW29 QJY16:QKA29 QAC16:QAE29 PQG16:PQI29 PGK16:PGM29 OWO16:OWQ29 OMS16:OMU29 OCW16:OCY29 NTA16:NTC29 NJE16:NJG29 MZI16:MZK29 MPM16:MPO29 MFQ16:MFS29 LVU16:LVW29 LLY16:LMA29 LCC16:LCE29 KSG16:KSI29 KIK16:KIM29 JYO16:JYQ29 JOS16:JOU29 JEW16:JEY29 IVA16:IVC29 ILE16:ILG29 IBI16:IBK29 HRM16:HRO29 HHQ16:HHS29 GXU16:GXW29 GNY16:GOA29 GEC16:GEE29 FUG16:FUI29 FKK16:FKM29 FAO16:FAQ29 EQS16:EQU29 EGW16:EGY29 DXA16:DXC29 DNE16:DNG29 DDI16:DDK29 CTM16:CTO29 CJQ16:CJS29 BZU16:BZW29 BPY16:BQA29 BGC16:BGE29 AWG16:AWI29 AMK16:AMM29 ACO16:ACQ29 SS16:SU29 N22:P22 N27:P29">
      <formula1>0</formula1>
    </dataValidation>
    <dataValidation type="list" operator="greaterThanOrEqual" allowBlank="1" showInputMessage="1" showErrorMessage="1" sqref="G16:I21 N16:P21">
      <formula1>$T$16:$U$16</formula1>
    </dataValidation>
    <dataValidation type="list" operator="greaterThanOrEqual" allowBlank="1" showInputMessage="1" showErrorMessage="1" sqref="N23:P26">
      <formula1>$T$23:$U$23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29</xdr:row>
                    <xdr:rowOff>0</xdr:rowOff>
                  </from>
                  <to>
                    <xdr:col>11</xdr:col>
                    <xdr:colOff>487680</xdr:colOff>
                    <xdr:row>29</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29</xdr:row>
                    <xdr:rowOff>0</xdr:rowOff>
                  </from>
                  <to>
                    <xdr:col>3</xdr:col>
                    <xdr:colOff>1021080</xdr:colOff>
                    <xdr:row>29</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29</xdr:row>
                    <xdr:rowOff>0</xdr:rowOff>
                  </from>
                  <to>
                    <xdr:col>4</xdr:col>
                    <xdr:colOff>0</xdr:colOff>
                    <xdr:row>31</xdr:row>
                    <xdr:rowOff>22860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29</xdr:row>
                    <xdr:rowOff>0</xdr:rowOff>
                  </from>
                  <to>
                    <xdr:col>4</xdr:col>
                    <xdr:colOff>1104900</xdr:colOff>
                    <xdr:row>31</xdr:row>
                    <xdr:rowOff>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29</xdr:row>
                    <xdr:rowOff>0</xdr:rowOff>
                  </from>
                  <to>
                    <xdr:col>16</xdr:col>
                    <xdr:colOff>152400</xdr:colOff>
                    <xdr:row>31</xdr:row>
                    <xdr:rowOff>76200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7</xdr:col>
                    <xdr:colOff>0</xdr:colOff>
                    <xdr:row>29</xdr:row>
                    <xdr:rowOff>0</xdr:rowOff>
                  </from>
                  <to>
                    <xdr:col>10</xdr:col>
                    <xdr:colOff>99060</xdr:colOff>
                    <xdr:row>31</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29</xdr:row>
                    <xdr:rowOff>0</xdr:rowOff>
                  </from>
                  <to>
                    <xdr:col>6</xdr:col>
                    <xdr:colOff>137160</xdr:colOff>
                    <xdr:row>31</xdr:row>
                    <xdr:rowOff>7620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6</xdr:col>
                    <xdr:colOff>152400</xdr:colOff>
                    <xdr:row>29</xdr:row>
                    <xdr:rowOff>0</xdr:rowOff>
                  </from>
                  <to>
                    <xdr:col>9</xdr:col>
                    <xdr:colOff>68580</xdr:colOff>
                    <xdr:row>31</xdr:row>
                    <xdr:rowOff>7620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9</xdr:col>
                    <xdr:colOff>175260</xdr:colOff>
                    <xdr:row>29</xdr:row>
                    <xdr:rowOff>0</xdr:rowOff>
                  </from>
                  <to>
                    <xdr:col>11</xdr:col>
                    <xdr:colOff>213360</xdr:colOff>
                    <xdr:row>31</xdr:row>
                    <xdr:rowOff>7620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11</xdr:col>
                    <xdr:colOff>220980</xdr:colOff>
                    <xdr:row>29</xdr:row>
                    <xdr:rowOff>0</xdr:rowOff>
                  </from>
                  <to>
                    <xdr:col>13</xdr:col>
                    <xdr:colOff>60960</xdr:colOff>
                    <xdr:row>31</xdr:row>
                    <xdr:rowOff>7620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29</xdr:row>
                    <xdr:rowOff>0</xdr:rowOff>
                  </from>
                  <to>
                    <xdr:col>4</xdr:col>
                    <xdr:colOff>822960</xdr:colOff>
                    <xdr:row>31</xdr:row>
                    <xdr:rowOff>7620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Normal="100" zoomScaleSheetLayoutView="100" workbookViewId="0">
      <selection activeCell="E30" sqref="E30"/>
    </sheetView>
  </sheetViews>
  <sheetFormatPr defaultColWidth="8.59765625" defaultRowHeight="15"/>
  <cols>
    <col min="1" max="1" width="0.59765625" style="143" customWidth="1"/>
    <col min="2" max="2" width="12" style="143" customWidth="1"/>
    <col min="3" max="4" width="11.09765625" style="143" customWidth="1"/>
    <col min="5" max="24" width="3.19921875" style="143" customWidth="1"/>
    <col min="25" max="25" width="0.59765625" style="143" customWidth="1"/>
    <col min="26" max="26" width="1.09765625" style="237" customWidth="1"/>
    <col min="27" max="27" width="3.69921875" style="237" hidden="1" customWidth="1"/>
    <col min="28" max="28" width="8.59765625" style="237" hidden="1" customWidth="1"/>
    <col min="29" max="49" width="3.59765625" style="237" hidden="1" customWidth="1"/>
    <col min="50" max="50" width="8.59765625" style="237" hidden="1" customWidth="1"/>
    <col min="51" max="72" width="3.59765625" style="1" customWidth="1"/>
    <col min="73" max="16384" width="8.59765625" style="1"/>
  </cols>
  <sheetData>
    <row r="1" spans="1:51" ht="15.75" customHeight="1">
      <c r="A1" s="139" t="s">
        <v>79</v>
      </c>
      <c r="B1" s="140"/>
      <c r="C1" s="140"/>
      <c r="D1" s="140"/>
      <c r="E1" s="140"/>
      <c r="F1" s="140"/>
      <c r="G1" s="140"/>
      <c r="H1" s="140"/>
      <c r="I1" s="140"/>
      <c r="J1" s="141"/>
      <c r="K1" s="140"/>
      <c r="L1" s="15"/>
      <c r="M1" s="140"/>
      <c r="N1" s="142"/>
      <c r="Y1" s="144"/>
      <c r="Z1" s="236"/>
      <c r="AX1" s="237">
        <v>1</v>
      </c>
    </row>
    <row r="2" spans="1:51" ht="15.75" customHeight="1" thickBot="1">
      <c r="A2" s="144"/>
      <c r="B2" s="145" t="s">
        <v>93</v>
      </c>
      <c r="C2" s="146"/>
      <c r="D2" s="146"/>
      <c r="E2" s="147"/>
      <c r="F2" s="147"/>
      <c r="G2" s="147"/>
      <c r="H2" s="147"/>
      <c r="I2" s="147"/>
      <c r="J2" s="147"/>
      <c r="K2" s="147"/>
      <c r="L2" s="147"/>
      <c r="M2" s="147"/>
      <c r="N2" s="147"/>
      <c r="O2" s="146"/>
      <c r="P2" s="146"/>
      <c r="Q2" s="146"/>
      <c r="R2" s="146"/>
      <c r="S2" s="146"/>
      <c r="T2" s="146"/>
      <c r="U2" s="146"/>
      <c r="V2" s="146"/>
      <c r="W2" s="146"/>
      <c r="X2" s="148"/>
      <c r="Y2" s="144"/>
      <c r="Z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v>1</v>
      </c>
    </row>
    <row r="3" spans="1:51" ht="15.75" customHeight="1" thickBot="1">
      <c r="A3" s="149"/>
      <c r="B3" s="150" t="s">
        <v>94</v>
      </c>
      <c r="C3" s="151"/>
      <c r="D3" s="152"/>
      <c r="E3" s="58"/>
      <c r="F3" s="59"/>
      <c r="G3" s="59"/>
      <c r="H3" s="59"/>
      <c r="I3" s="59"/>
      <c r="J3" s="59"/>
      <c r="K3" s="59"/>
      <c r="L3" s="59"/>
      <c r="M3" s="59"/>
      <c r="N3" s="60"/>
      <c r="O3" s="42"/>
      <c r="P3" s="42"/>
      <c r="Q3" s="42"/>
      <c r="R3" s="42"/>
      <c r="S3" s="42"/>
      <c r="T3" s="42"/>
      <c r="U3" s="42"/>
      <c r="V3" s="42"/>
      <c r="W3" s="42"/>
      <c r="X3" s="153"/>
      <c r="Y3" s="144"/>
      <c r="Z3" s="236"/>
      <c r="AB3" s="238" t="s">
        <v>69</v>
      </c>
      <c r="AC3" s="239" t="s">
        <v>70</v>
      </c>
      <c r="AD3" s="240"/>
      <c r="AE3" s="238"/>
      <c r="AF3" s="238"/>
      <c r="AG3" s="238"/>
      <c r="AH3" s="238"/>
      <c r="AI3" s="238"/>
      <c r="AJ3" s="241"/>
      <c r="AK3" s="241"/>
      <c r="AL3" s="241"/>
      <c r="AM3" s="241"/>
      <c r="AN3" s="241"/>
      <c r="AO3" s="241"/>
      <c r="AP3" s="241"/>
      <c r="AQ3" s="241"/>
      <c r="AR3" s="241"/>
      <c r="AS3" s="241"/>
      <c r="AT3" s="241"/>
      <c r="AU3" s="241"/>
      <c r="AV3" s="236"/>
      <c r="AW3" s="236"/>
      <c r="AX3" s="236">
        <v>1</v>
      </c>
    </row>
    <row r="4" spans="1:51" ht="15.75" customHeight="1" thickBot="1">
      <c r="A4" s="144"/>
      <c r="B4" s="89" t="s">
        <v>119</v>
      </c>
      <c r="C4" s="154"/>
      <c r="D4" s="154"/>
      <c r="E4" s="155"/>
      <c r="F4" s="156"/>
      <c r="G4" s="156"/>
      <c r="H4" s="157"/>
      <c r="I4" s="154" t="s">
        <v>128</v>
      </c>
      <c r="J4" s="158"/>
      <c r="K4" s="27"/>
      <c r="L4" s="27"/>
      <c r="M4" s="27"/>
      <c r="N4" s="27"/>
      <c r="O4" s="28"/>
      <c r="P4" s="28"/>
      <c r="Q4" s="28"/>
      <c r="R4" s="29"/>
      <c r="S4" s="29"/>
      <c r="T4" s="159"/>
      <c r="U4" s="160"/>
      <c r="V4" s="160"/>
      <c r="W4" s="160"/>
      <c r="X4" s="160"/>
      <c r="Y4" s="161"/>
      <c r="Z4" s="236"/>
      <c r="AA4" s="242"/>
      <c r="AB4" s="243" t="s">
        <v>130</v>
      </c>
      <c r="AC4" s="243"/>
      <c r="AD4" s="244"/>
      <c r="AE4" s="243"/>
      <c r="AF4" s="243"/>
      <c r="AG4" s="243"/>
      <c r="AH4" s="238"/>
      <c r="AI4" s="238"/>
      <c r="AJ4" s="238"/>
      <c r="AK4" s="241"/>
      <c r="AL4" s="241"/>
      <c r="AM4" s="241"/>
      <c r="AN4" s="241"/>
      <c r="AO4" s="241"/>
      <c r="AP4" s="241"/>
      <c r="AQ4" s="241"/>
      <c r="AR4" s="241"/>
      <c r="AS4" s="241"/>
      <c r="AT4" s="241"/>
      <c r="AU4" s="241"/>
      <c r="AV4" s="241"/>
      <c r="AW4" s="236"/>
      <c r="AX4" s="236"/>
      <c r="AY4" s="2"/>
    </row>
    <row r="5" spans="1:51" ht="15.75" customHeight="1" thickBot="1">
      <c r="A5" s="144"/>
      <c r="B5" s="89" t="s">
        <v>120</v>
      </c>
      <c r="C5" s="154"/>
      <c r="D5" s="154"/>
      <c r="E5" s="155"/>
      <c r="F5" s="156"/>
      <c r="G5" s="156"/>
      <c r="H5" s="157"/>
      <c r="I5" s="33" t="s">
        <v>128</v>
      </c>
      <c r="J5" s="163"/>
      <c r="K5" s="25"/>
      <c r="L5" s="25"/>
      <c r="M5" s="25"/>
      <c r="N5" s="25"/>
      <c r="O5" s="26"/>
      <c r="P5" s="26"/>
      <c r="Q5" s="26"/>
      <c r="R5" s="41"/>
      <c r="S5" s="41"/>
      <c r="T5" s="164"/>
      <c r="U5" s="142"/>
      <c r="V5" s="142"/>
      <c r="W5" s="142"/>
      <c r="X5" s="142"/>
      <c r="Y5" s="161"/>
      <c r="Z5" s="236"/>
      <c r="AA5" s="242"/>
      <c r="AB5" s="243" t="s">
        <v>80</v>
      </c>
      <c r="AC5" s="243"/>
      <c r="AD5" s="244"/>
      <c r="AE5" s="243"/>
      <c r="AF5" s="243"/>
      <c r="AG5" s="243"/>
      <c r="AH5" s="238"/>
      <c r="AI5" s="238"/>
      <c r="AJ5" s="238"/>
      <c r="AK5" s="241"/>
      <c r="AL5" s="241"/>
      <c r="AM5" s="241"/>
      <c r="AN5" s="241"/>
      <c r="AO5" s="241"/>
      <c r="AP5" s="241"/>
      <c r="AQ5" s="241"/>
      <c r="AR5" s="241"/>
      <c r="AS5" s="241"/>
      <c r="AT5" s="241"/>
      <c r="AU5" s="241"/>
      <c r="AV5" s="241"/>
      <c r="AW5" s="236"/>
      <c r="AX5" s="236"/>
      <c r="AY5" s="2"/>
    </row>
    <row r="6" spans="1:51" ht="15.75" customHeight="1" thickBot="1">
      <c r="A6" s="144"/>
      <c r="B6" s="89" t="s">
        <v>121</v>
      </c>
      <c r="C6" s="154"/>
      <c r="D6" s="154"/>
      <c r="E6" s="155"/>
      <c r="F6" s="156"/>
      <c r="G6" s="156"/>
      <c r="H6" s="157"/>
      <c r="I6" s="33" t="s">
        <v>128</v>
      </c>
      <c r="J6" s="163"/>
      <c r="K6" s="25"/>
      <c r="L6" s="25"/>
      <c r="M6" s="25"/>
      <c r="N6" s="25"/>
      <c r="O6" s="26"/>
      <c r="P6" s="26"/>
      <c r="Q6" s="26"/>
      <c r="R6" s="41"/>
      <c r="S6" s="41"/>
      <c r="T6" s="164"/>
      <c r="U6" s="142"/>
      <c r="V6" s="142"/>
      <c r="W6" s="142"/>
      <c r="X6" s="142"/>
      <c r="Y6" s="161"/>
      <c r="Z6" s="236"/>
      <c r="AA6" s="242"/>
      <c r="AB6" s="243" t="s">
        <v>80</v>
      </c>
      <c r="AC6" s="243"/>
      <c r="AD6" s="244"/>
      <c r="AE6" s="243"/>
      <c r="AF6" s="243"/>
      <c r="AG6" s="243"/>
      <c r="AH6" s="238"/>
      <c r="AI6" s="238"/>
      <c r="AJ6" s="238"/>
      <c r="AK6" s="241"/>
      <c r="AL6" s="241"/>
      <c r="AM6" s="241"/>
      <c r="AN6" s="241"/>
      <c r="AO6" s="241"/>
      <c r="AP6" s="241"/>
      <c r="AQ6" s="241"/>
      <c r="AR6" s="241"/>
      <c r="AS6" s="241"/>
      <c r="AT6" s="241"/>
      <c r="AU6" s="241"/>
      <c r="AV6" s="241"/>
      <c r="AW6" s="236"/>
      <c r="AX6" s="236"/>
      <c r="AY6" s="2"/>
    </row>
    <row r="7" spans="1:51" ht="15.75" customHeight="1" thickBot="1">
      <c r="A7" s="144"/>
      <c r="B7" s="89" t="s">
        <v>122</v>
      </c>
      <c r="C7" s="154"/>
      <c r="D7" s="154"/>
      <c r="E7" s="155"/>
      <c r="F7" s="156"/>
      <c r="G7" s="156"/>
      <c r="H7" s="157"/>
      <c r="I7" s="33" t="s">
        <v>128</v>
      </c>
      <c r="J7" s="163"/>
      <c r="K7" s="25"/>
      <c r="L7" s="25"/>
      <c r="M7" s="25"/>
      <c r="N7" s="25"/>
      <c r="O7" s="26"/>
      <c r="P7" s="26"/>
      <c r="Q7" s="26"/>
      <c r="R7" s="41"/>
      <c r="S7" s="41"/>
      <c r="T7" s="164"/>
      <c r="U7" s="142"/>
      <c r="V7" s="142"/>
      <c r="W7" s="142"/>
      <c r="X7" s="142"/>
      <c r="Y7" s="161"/>
      <c r="Z7" s="236"/>
      <c r="AA7" s="242"/>
      <c r="AB7" s="243" t="s">
        <v>130</v>
      </c>
      <c r="AC7" s="243"/>
      <c r="AD7" s="244"/>
      <c r="AE7" s="243"/>
      <c r="AF7" s="243"/>
      <c r="AG7" s="243"/>
      <c r="AH7" s="238"/>
      <c r="AI7" s="238"/>
      <c r="AJ7" s="238"/>
      <c r="AK7" s="241"/>
      <c r="AL7" s="241"/>
      <c r="AM7" s="241"/>
      <c r="AN7" s="241"/>
      <c r="AO7" s="241"/>
      <c r="AP7" s="241"/>
      <c r="AQ7" s="241"/>
      <c r="AR7" s="241"/>
      <c r="AS7" s="241"/>
      <c r="AT7" s="241"/>
      <c r="AU7" s="241"/>
      <c r="AV7" s="241"/>
      <c r="AW7" s="236"/>
      <c r="AX7" s="236"/>
      <c r="AY7" s="2"/>
    </row>
    <row r="8" spans="1:51" ht="15.75" customHeight="1" thickBot="1">
      <c r="A8" s="144"/>
      <c r="B8" s="89" t="s">
        <v>123</v>
      </c>
      <c r="C8" s="154"/>
      <c r="D8" s="154"/>
      <c r="E8" s="155"/>
      <c r="F8" s="156"/>
      <c r="G8" s="156"/>
      <c r="H8" s="157"/>
      <c r="I8" s="33" t="s">
        <v>128</v>
      </c>
      <c r="J8" s="163"/>
      <c r="K8" s="25"/>
      <c r="L8" s="25"/>
      <c r="M8" s="25"/>
      <c r="N8" s="25"/>
      <c r="O8" s="26"/>
      <c r="P8" s="26"/>
      <c r="Q8" s="26"/>
      <c r="R8" s="41"/>
      <c r="S8" s="41"/>
      <c r="T8" s="164"/>
      <c r="U8" s="142"/>
      <c r="V8" s="142"/>
      <c r="W8" s="142"/>
      <c r="X8" s="142"/>
      <c r="Y8" s="161"/>
      <c r="Z8" s="236"/>
      <c r="AA8" s="242"/>
      <c r="AB8" s="243" t="s">
        <v>80</v>
      </c>
      <c r="AC8" s="243"/>
      <c r="AD8" s="244"/>
      <c r="AE8" s="243"/>
      <c r="AF8" s="243"/>
      <c r="AG8" s="243"/>
      <c r="AH8" s="238"/>
      <c r="AI8" s="238"/>
      <c r="AJ8" s="238"/>
      <c r="AK8" s="241"/>
      <c r="AL8" s="241"/>
      <c r="AM8" s="241"/>
      <c r="AN8" s="241"/>
      <c r="AO8" s="241"/>
      <c r="AP8" s="241"/>
      <c r="AQ8" s="241"/>
      <c r="AR8" s="241"/>
      <c r="AS8" s="241"/>
      <c r="AT8" s="241"/>
      <c r="AU8" s="241"/>
      <c r="AV8" s="241"/>
      <c r="AW8" s="236"/>
      <c r="AX8" s="236"/>
      <c r="AY8" s="2"/>
    </row>
    <row r="9" spans="1:51" ht="15.75" customHeight="1" thickBot="1">
      <c r="A9" s="144"/>
      <c r="B9" s="165" t="s">
        <v>124</v>
      </c>
      <c r="C9" s="109"/>
      <c r="D9" s="109"/>
      <c r="E9" s="155"/>
      <c r="F9" s="156"/>
      <c r="G9" s="156"/>
      <c r="H9" s="157"/>
      <c r="I9" s="18" t="s">
        <v>128</v>
      </c>
      <c r="J9" s="43"/>
      <c r="K9" s="16"/>
      <c r="L9" s="16"/>
      <c r="M9" s="16"/>
      <c r="N9" s="16"/>
      <c r="O9" s="17"/>
      <c r="P9" s="17"/>
      <c r="Q9" s="17"/>
      <c r="R9" s="42"/>
      <c r="S9" s="42"/>
      <c r="T9" s="166"/>
      <c r="U9" s="167"/>
      <c r="V9" s="167"/>
      <c r="W9" s="167"/>
      <c r="X9" s="167"/>
      <c r="Y9" s="161"/>
      <c r="Z9" s="236"/>
      <c r="AA9" s="242"/>
      <c r="AB9" s="243" t="s">
        <v>80</v>
      </c>
      <c r="AC9" s="243"/>
      <c r="AD9" s="244"/>
      <c r="AE9" s="243"/>
      <c r="AF9" s="243"/>
      <c r="AG9" s="243"/>
      <c r="AH9" s="238"/>
      <c r="AI9" s="238"/>
      <c r="AJ9" s="238"/>
      <c r="AK9" s="241"/>
      <c r="AL9" s="241"/>
      <c r="AM9" s="241"/>
      <c r="AN9" s="241"/>
      <c r="AO9" s="241"/>
      <c r="AP9" s="241"/>
      <c r="AQ9" s="241"/>
      <c r="AR9" s="241"/>
      <c r="AS9" s="241"/>
      <c r="AT9" s="241"/>
      <c r="AU9" s="241"/>
      <c r="AV9" s="241"/>
      <c r="AW9" s="236"/>
      <c r="AX9" s="236"/>
      <c r="AY9" s="2"/>
    </row>
    <row r="10" spans="1:51" ht="15.75" customHeight="1" thickBot="1">
      <c r="A10" s="144"/>
      <c r="B10" s="165" t="s">
        <v>125</v>
      </c>
      <c r="C10" s="109"/>
      <c r="D10" s="109"/>
      <c r="E10" s="155"/>
      <c r="F10" s="156"/>
      <c r="G10" s="156"/>
      <c r="H10" s="157"/>
      <c r="I10" s="18" t="s">
        <v>128</v>
      </c>
      <c r="J10" s="43"/>
      <c r="K10" s="16"/>
      <c r="L10" s="16"/>
      <c r="M10" s="16"/>
      <c r="N10" s="16"/>
      <c r="O10" s="17"/>
      <c r="P10" s="17"/>
      <c r="Q10" s="17"/>
      <c r="R10" s="42"/>
      <c r="S10" s="42"/>
      <c r="T10" s="166"/>
      <c r="U10" s="167"/>
      <c r="V10" s="167"/>
      <c r="W10" s="167"/>
      <c r="X10" s="167"/>
      <c r="Y10" s="161"/>
      <c r="Z10" s="236"/>
      <c r="AA10" s="242"/>
      <c r="AB10" s="243" t="s">
        <v>130</v>
      </c>
      <c r="AC10" s="243"/>
      <c r="AD10" s="244"/>
      <c r="AE10" s="243"/>
      <c r="AF10" s="243"/>
      <c r="AG10" s="243"/>
      <c r="AH10" s="238"/>
      <c r="AI10" s="238"/>
      <c r="AJ10" s="238"/>
      <c r="AK10" s="241"/>
      <c r="AL10" s="241"/>
      <c r="AM10" s="241"/>
      <c r="AN10" s="241"/>
      <c r="AO10" s="241"/>
      <c r="AP10" s="241"/>
      <c r="AQ10" s="241"/>
      <c r="AR10" s="241"/>
      <c r="AS10" s="241"/>
      <c r="AT10" s="241"/>
      <c r="AU10" s="241"/>
      <c r="AV10" s="241"/>
      <c r="AW10" s="236"/>
      <c r="AX10" s="236"/>
      <c r="AY10" s="2"/>
    </row>
    <row r="11" spans="1:51" ht="15.75" customHeight="1" thickBot="1">
      <c r="A11" s="144"/>
      <c r="B11" s="89" t="s">
        <v>126</v>
      </c>
      <c r="C11" s="154"/>
      <c r="D11" s="154"/>
      <c r="E11" s="155"/>
      <c r="F11" s="156"/>
      <c r="G11" s="156"/>
      <c r="H11" s="157"/>
      <c r="I11" s="18" t="s">
        <v>128</v>
      </c>
      <c r="J11" s="43"/>
      <c r="K11" s="16"/>
      <c r="L11" s="16"/>
      <c r="M11" s="16"/>
      <c r="N11" s="16"/>
      <c r="O11" s="17"/>
      <c r="P11" s="17"/>
      <c r="Q11" s="17"/>
      <c r="R11" s="42"/>
      <c r="S11" s="42"/>
      <c r="T11" s="166"/>
      <c r="U11" s="167"/>
      <c r="V11" s="167"/>
      <c r="W11" s="167"/>
      <c r="X11" s="167"/>
      <c r="Y11" s="161"/>
      <c r="Z11" s="236"/>
      <c r="AA11" s="242"/>
      <c r="AB11" s="243" t="s">
        <v>80</v>
      </c>
      <c r="AC11" s="243"/>
      <c r="AD11" s="244"/>
      <c r="AE11" s="243"/>
      <c r="AF11" s="243"/>
      <c r="AG11" s="243"/>
      <c r="AH11" s="238"/>
      <c r="AI11" s="238"/>
      <c r="AJ11" s="238"/>
      <c r="AK11" s="241"/>
      <c r="AL11" s="241"/>
      <c r="AM11" s="241"/>
      <c r="AN11" s="241"/>
      <c r="AO11" s="241"/>
      <c r="AP11" s="241"/>
      <c r="AQ11" s="241"/>
      <c r="AR11" s="241"/>
      <c r="AS11" s="241"/>
      <c r="AT11" s="241"/>
      <c r="AU11" s="241"/>
      <c r="AV11" s="241"/>
      <c r="AW11" s="236"/>
      <c r="AX11" s="236"/>
      <c r="AY11" s="2"/>
    </row>
    <row r="12" spans="1:51" ht="15.75" customHeight="1" thickBot="1">
      <c r="A12" s="144"/>
      <c r="B12" s="165" t="s">
        <v>127</v>
      </c>
      <c r="C12" s="109"/>
      <c r="D12" s="168"/>
      <c r="E12" s="155"/>
      <c r="F12" s="156"/>
      <c r="G12" s="156"/>
      <c r="H12" s="157"/>
      <c r="I12" s="18" t="s">
        <v>128</v>
      </c>
      <c r="J12" s="43"/>
      <c r="K12" s="16"/>
      <c r="L12" s="16"/>
      <c r="M12" s="16"/>
      <c r="N12" s="16"/>
      <c r="O12" s="17"/>
      <c r="P12" s="17"/>
      <c r="Q12" s="17"/>
      <c r="R12" s="42"/>
      <c r="S12" s="42"/>
      <c r="T12" s="166"/>
      <c r="U12" s="167"/>
      <c r="V12" s="167"/>
      <c r="W12" s="167"/>
      <c r="X12" s="167"/>
      <c r="Y12" s="161"/>
      <c r="Z12" s="236"/>
      <c r="AA12" s="242"/>
      <c r="AB12" s="243" t="s">
        <v>80</v>
      </c>
      <c r="AC12" s="243"/>
      <c r="AD12" s="244"/>
      <c r="AE12" s="243"/>
      <c r="AF12" s="243"/>
      <c r="AG12" s="243"/>
      <c r="AH12" s="238"/>
      <c r="AI12" s="238"/>
      <c r="AJ12" s="238"/>
      <c r="AK12" s="241"/>
      <c r="AL12" s="241"/>
      <c r="AM12" s="241"/>
      <c r="AN12" s="241"/>
      <c r="AO12" s="241"/>
      <c r="AP12" s="241"/>
      <c r="AQ12" s="241"/>
      <c r="AR12" s="241"/>
      <c r="AS12" s="241"/>
      <c r="AT12" s="241"/>
      <c r="AU12" s="241"/>
      <c r="AV12" s="241"/>
      <c r="AW12" s="236"/>
      <c r="AX12" s="236"/>
      <c r="AY12" s="2"/>
    </row>
    <row r="13" spans="1:51" s="32" customFormat="1" ht="8.25" customHeight="1">
      <c r="A13" s="143"/>
      <c r="B13" s="169"/>
      <c r="C13" s="170"/>
      <c r="D13" s="170"/>
      <c r="E13" s="171"/>
      <c r="F13" s="171"/>
      <c r="G13" s="171"/>
      <c r="H13" s="171"/>
      <c r="I13" s="171"/>
      <c r="J13" s="171"/>
      <c r="K13" s="171"/>
      <c r="L13" s="171"/>
      <c r="M13" s="171"/>
      <c r="N13" s="171"/>
      <c r="O13" s="171"/>
      <c r="P13" s="171"/>
      <c r="Q13" s="171"/>
      <c r="R13" s="171"/>
      <c r="S13" s="171"/>
      <c r="T13" s="171"/>
      <c r="U13" s="171"/>
      <c r="V13" s="171"/>
      <c r="W13" s="171"/>
      <c r="X13" s="171"/>
      <c r="Y13" s="162"/>
      <c r="Z13" s="242"/>
      <c r="AA13" s="242"/>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row>
    <row r="14" spans="1:51" ht="15.75" customHeight="1" thickBot="1">
      <c r="A14" s="144"/>
      <c r="B14" s="172" t="s">
        <v>64</v>
      </c>
      <c r="C14" s="173"/>
      <c r="D14" s="173"/>
      <c r="E14" s="174"/>
      <c r="F14" s="174"/>
      <c r="G14" s="174"/>
      <c r="H14" s="174"/>
      <c r="I14" s="174"/>
      <c r="J14" s="174"/>
      <c r="K14" s="174"/>
      <c r="L14" s="174"/>
      <c r="M14" s="174"/>
      <c r="N14" s="174"/>
      <c r="O14" s="173"/>
      <c r="P14" s="70"/>
      <c r="Q14" s="70"/>
      <c r="R14" s="70"/>
      <c r="S14" s="70"/>
      <c r="T14" s="70"/>
      <c r="U14" s="175"/>
      <c r="V14" s="175"/>
      <c r="W14" s="175"/>
      <c r="X14" s="176"/>
      <c r="AA14" s="245"/>
      <c r="AB14" s="238"/>
      <c r="AC14" s="240"/>
      <c r="AD14" s="240"/>
      <c r="AE14" s="238"/>
      <c r="AF14" s="238"/>
      <c r="AG14" s="238"/>
      <c r="AH14" s="238"/>
      <c r="AI14" s="238"/>
      <c r="AJ14" s="241"/>
      <c r="AK14" s="241"/>
      <c r="AL14" s="241"/>
      <c r="AM14" s="241"/>
      <c r="AN14" s="241"/>
      <c r="AO14" s="241"/>
      <c r="AP14" s="241"/>
      <c r="AQ14" s="241"/>
      <c r="AR14" s="241"/>
      <c r="AS14" s="241"/>
      <c r="AT14" s="241"/>
      <c r="AU14" s="241"/>
      <c r="AV14" s="236"/>
      <c r="AW14" s="236"/>
      <c r="AX14" s="237">
        <v>1</v>
      </c>
    </row>
    <row r="15" spans="1:51" ht="15.75" customHeight="1" thickBot="1">
      <c r="A15" s="149"/>
      <c r="B15" s="177" t="s">
        <v>94</v>
      </c>
      <c r="C15" s="178"/>
      <c r="D15" s="179"/>
      <c r="E15" s="67"/>
      <c r="F15" s="68"/>
      <c r="G15" s="68"/>
      <c r="H15" s="68"/>
      <c r="I15" s="68"/>
      <c r="J15" s="68"/>
      <c r="K15" s="68"/>
      <c r="L15" s="68"/>
      <c r="M15" s="68"/>
      <c r="N15" s="69"/>
      <c r="O15" s="180"/>
      <c r="P15" s="180"/>
      <c r="Q15" s="180"/>
      <c r="R15" s="180"/>
      <c r="S15" s="29"/>
      <c r="T15" s="29"/>
      <c r="U15" s="29"/>
      <c r="V15" s="180"/>
      <c r="W15" s="180"/>
      <c r="X15" s="181"/>
      <c r="Y15" s="144"/>
      <c r="Z15" s="236"/>
      <c r="AB15" s="238" t="s">
        <v>69</v>
      </c>
      <c r="AC15" s="239" t="s">
        <v>70</v>
      </c>
      <c r="AX15" s="237">
        <v>1</v>
      </c>
    </row>
    <row r="16" spans="1:51" ht="15.75" customHeight="1" thickBot="1">
      <c r="A16" s="149"/>
      <c r="B16" s="182" t="s">
        <v>129</v>
      </c>
      <c r="C16" s="183"/>
      <c r="D16" s="184"/>
      <c r="E16" s="61"/>
      <c r="F16" s="62"/>
      <c r="G16" s="62"/>
      <c r="H16" s="63"/>
      <c r="I16" s="30"/>
      <c r="J16" s="31"/>
      <c r="K16" s="31"/>
      <c r="L16" s="31"/>
      <c r="M16" s="31"/>
      <c r="N16" s="31"/>
      <c r="O16" s="29"/>
      <c r="P16" s="29"/>
      <c r="Q16" s="29"/>
      <c r="R16" s="29"/>
      <c r="S16" s="29"/>
      <c r="T16" s="29"/>
      <c r="U16" s="29"/>
      <c r="V16" s="29"/>
      <c r="W16" s="29"/>
      <c r="X16" s="185"/>
      <c r="Y16" s="144"/>
      <c r="Z16" s="236"/>
      <c r="AB16" s="243" t="s">
        <v>80</v>
      </c>
      <c r="AC16" s="239"/>
    </row>
    <row r="17" spans="1:50" ht="15.75" customHeight="1">
      <c r="A17" s="149"/>
      <c r="B17" s="133" t="s">
        <v>131</v>
      </c>
      <c r="C17" s="142"/>
      <c r="D17" s="142"/>
      <c r="E17" s="5"/>
      <c r="F17" s="186" t="s">
        <v>34</v>
      </c>
      <c r="G17" s="187"/>
      <c r="H17" s="187"/>
      <c r="I17" s="187"/>
      <c r="J17" s="187"/>
      <c r="K17" s="187"/>
      <c r="L17" s="187"/>
      <c r="M17" s="187"/>
      <c r="N17" s="187"/>
      <c r="O17" s="188"/>
      <c r="P17" s="188"/>
      <c r="Q17" s="188"/>
      <c r="R17" s="188"/>
      <c r="S17" s="188"/>
      <c r="T17" s="188"/>
      <c r="U17" s="188"/>
      <c r="V17" s="188"/>
      <c r="W17" s="188"/>
      <c r="X17" s="189"/>
      <c r="AB17" s="243" t="s">
        <v>84</v>
      </c>
      <c r="AX17" s="237">
        <v>2</v>
      </c>
    </row>
    <row r="18" spans="1:50" ht="15.75" customHeight="1">
      <c r="A18" s="149"/>
      <c r="B18" s="133" t="s">
        <v>92</v>
      </c>
      <c r="C18" s="142"/>
      <c r="D18" s="142"/>
      <c r="E18" s="5"/>
      <c r="F18" s="190" t="s">
        <v>35</v>
      </c>
      <c r="G18" s="191"/>
      <c r="H18" s="191"/>
      <c r="I18" s="191"/>
      <c r="J18" s="191"/>
      <c r="K18" s="191"/>
      <c r="L18" s="191"/>
      <c r="M18" s="191"/>
      <c r="N18" s="191"/>
      <c r="O18" s="191"/>
      <c r="P18" s="191"/>
      <c r="Q18" s="191"/>
      <c r="R18" s="191"/>
      <c r="S18" s="191"/>
      <c r="T18" s="191"/>
      <c r="U18" s="191"/>
      <c r="V18" s="191"/>
      <c r="W18" s="191"/>
      <c r="X18" s="192"/>
      <c r="AB18" s="243" t="s">
        <v>84</v>
      </c>
      <c r="AX18" s="237">
        <v>2</v>
      </c>
    </row>
    <row r="19" spans="1:50" ht="15.75" customHeight="1">
      <c r="A19" s="149"/>
      <c r="B19" s="161"/>
      <c r="C19" s="142"/>
      <c r="D19" s="142"/>
      <c r="E19" s="6"/>
      <c r="F19" s="190" t="s">
        <v>36</v>
      </c>
      <c r="G19" s="193"/>
      <c r="H19" s="193"/>
      <c r="I19" s="193"/>
      <c r="J19" s="191"/>
      <c r="K19" s="191"/>
      <c r="L19" s="191"/>
      <c r="M19" s="191"/>
      <c r="N19" s="191"/>
      <c r="O19" s="191"/>
      <c r="P19" s="191"/>
      <c r="Q19" s="191"/>
      <c r="R19" s="191"/>
      <c r="S19" s="191"/>
      <c r="T19" s="191"/>
      <c r="U19" s="191"/>
      <c r="V19" s="191"/>
      <c r="W19" s="191"/>
      <c r="X19" s="192"/>
      <c r="AB19" s="243" t="s">
        <v>84</v>
      </c>
      <c r="AX19" s="237">
        <v>2</v>
      </c>
    </row>
    <row r="20" spans="1:50" ht="15.75" customHeight="1">
      <c r="A20" s="149"/>
      <c r="B20" s="161"/>
      <c r="C20" s="142"/>
      <c r="D20" s="142"/>
      <c r="E20" s="6"/>
      <c r="F20" s="190" t="s">
        <v>37</v>
      </c>
      <c r="G20" s="193"/>
      <c r="H20" s="193"/>
      <c r="I20" s="193"/>
      <c r="J20" s="191"/>
      <c r="K20" s="191"/>
      <c r="L20" s="191"/>
      <c r="M20" s="191"/>
      <c r="N20" s="191"/>
      <c r="O20" s="191"/>
      <c r="P20" s="191"/>
      <c r="Q20" s="191"/>
      <c r="R20" s="191"/>
      <c r="S20" s="191"/>
      <c r="T20" s="191"/>
      <c r="U20" s="191"/>
      <c r="V20" s="191"/>
      <c r="W20" s="191"/>
      <c r="X20" s="192"/>
      <c r="AB20" s="243" t="s">
        <v>84</v>
      </c>
      <c r="AX20" s="237">
        <v>2</v>
      </c>
    </row>
    <row r="21" spans="1:50" ht="15.75" customHeight="1">
      <c r="A21" s="149"/>
      <c r="B21" s="161"/>
      <c r="C21" s="142"/>
      <c r="D21" s="142"/>
      <c r="E21" s="6"/>
      <c r="F21" s="190" t="s">
        <v>38</v>
      </c>
      <c r="G21" s="191"/>
      <c r="H21" s="191"/>
      <c r="I21" s="191"/>
      <c r="J21" s="191"/>
      <c r="K21" s="191"/>
      <c r="L21" s="191"/>
      <c r="M21" s="191"/>
      <c r="N21" s="191"/>
      <c r="O21" s="191"/>
      <c r="P21" s="191"/>
      <c r="Q21" s="191"/>
      <c r="R21" s="191"/>
      <c r="S21" s="191"/>
      <c r="T21" s="191"/>
      <c r="U21" s="191"/>
      <c r="V21" s="191"/>
      <c r="W21" s="191"/>
      <c r="X21" s="192"/>
      <c r="AB21" s="243" t="s">
        <v>84</v>
      </c>
      <c r="AX21" s="237">
        <v>2</v>
      </c>
    </row>
    <row r="22" spans="1:50" ht="15.75" customHeight="1">
      <c r="A22" s="149"/>
      <c r="B22" s="161"/>
      <c r="C22" s="142"/>
      <c r="D22" s="142"/>
      <c r="E22" s="6"/>
      <c r="F22" s="190" t="s">
        <v>39</v>
      </c>
      <c r="G22" s="193"/>
      <c r="H22" s="193"/>
      <c r="I22" s="193"/>
      <c r="J22" s="191"/>
      <c r="K22" s="191"/>
      <c r="L22" s="191"/>
      <c r="M22" s="191"/>
      <c r="N22" s="191"/>
      <c r="O22" s="191"/>
      <c r="P22" s="191"/>
      <c r="Q22" s="191"/>
      <c r="R22" s="191"/>
      <c r="S22" s="191"/>
      <c r="T22" s="191"/>
      <c r="U22" s="191"/>
      <c r="V22" s="191"/>
      <c r="W22" s="191"/>
      <c r="X22" s="192"/>
      <c r="AB22" s="243" t="s">
        <v>84</v>
      </c>
      <c r="AX22" s="237">
        <v>2</v>
      </c>
    </row>
    <row r="23" spans="1:50" ht="15.75" customHeight="1" thickBot="1">
      <c r="A23" s="149"/>
      <c r="B23" s="161"/>
      <c r="C23" s="142"/>
      <c r="D23" s="142"/>
      <c r="E23" s="6"/>
      <c r="F23" s="190" t="s">
        <v>40</v>
      </c>
      <c r="G23" s="191"/>
      <c r="H23" s="142"/>
      <c r="I23" s="142"/>
      <c r="J23" s="142"/>
      <c r="K23" s="142"/>
      <c r="L23" s="142"/>
      <c r="M23" s="142"/>
      <c r="N23" s="142"/>
      <c r="O23" s="142"/>
      <c r="P23" s="142"/>
      <c r="Q23" s="142"/>
      <c r="R23" s="142"/>
      <c r="S23" s="142"/>
      <c r="T23" s="142"/>
      <c r="U23" s="142"/>
      <c r="V23" s="142"/>
      <c r="W23" s="142"/>
      <c r="X23" s="194"/>
      <c r="AB23" s="243" t="s">
        <v>84</v>
      </c>
      <c r="AX23" s="237">
        <v>2</v>
      </c>
    </row>
    <row r="24" spans="1:50" ht="15.75" customHeight="1" thickBot="1">
      <c r="A24" s="149"/>
      <c r="B24" s="195"/>
      <c r="C24" s="167"/>
      <c r="D24" s="196"/>
      <c r="E24" s="7"/>
      <c r="F24" s="197" t="s">
        <v>0</v>
      </c>
      <c r="G24" s="142"/>
      <c r="H24" s="64"/>
      <c r="I24" s="65"/>
      <c r="J24" s="65"/>
      <c r="K24" s="65"/>
      <c r="L24" s="65"/>
      <c r="M24" s="65"/>
      <c r="N24" s="65"/>
      <c r="O24" s="65"/>
      <c r="P24" s="65"/>
      <c r="Q24" s="65"/>
      <c r="R24" s="65"/>
      <c r="S24" s="65"/>
      <c r="T24" s="65"/>
      <c r="U24" s="65"/>
      <c r="V24" s="65"/>
      <c r="W24" s="65"/>
      <c r="X24" s="66"/>
      <c r="AB24" s="243" t="s">
        <v>84</v>
      </c>
      <c r="AX24" s="237">
        <v>2</v>
      </c>
    </row>
    <row r="25" spans="1:50" ht="15.75" customHeight="1" thickBot="1">
      <c r="A25" s="149"/>
      <c r="B25" s="195" t="s">
        <v>132</v>
      </c>
      <c r="C25" s="167"/>
      <c r="D25" s="167"/>
      <c r="E25" s="8"/>
      <c r="F25" s="198" t="s">
        <v>52</v>
      </c>
      <c r="G25" s="199"/>
      <c r="H25" s="167"/>
      <c r="I25" s="167"/>
      <c r="J25" s="167"/>
      <c r="K25" s="167"/>
      <c r="L25" s="167"/>
      <c r="M25" s="167"/>
      <c r="N25" s="167"/>
      <c r="O25" s="167"/>
      <c r="P25" s="167"/>
      <c r="Q25" s="167"/>
      <c r="R25" s="167"/>
      <c r="S25" s="167"/>
      <c r="T25" s="167"/>
      <c r="U25" s="167"/>
      <c r="V25" s="167"/>
      <c r="W25" s="167"/>
      <c r="X25" s="200"/>
      <c r="AB25" s="243" t="s">
        <v>84</v>
      </c>
      <c r="AX25" s="237">
        <v>2</v>
      </c>
    </row>
    <row r="26" spans="1:50" ht="15.75" customHeight="1" thickBot="1">
      <c r="A26" s="149"/>
      <c r="B26" s="161" t="s">
        <v>133</v>
      </c>
      <c r="C26" s="142"/>
      <c r="D26" s="142"/>
      <c r="E26" s="163"/>
      <c r="F26" s="154"/>
      <c r="G26" s="160"/>
      <c r="H26" s="142"/>
      <c r="I26" s="142"/>
      <c r="J26" s="142"/>
      <c r="K26" s="142"/>
      <c r="L26" s="142"/>
      <c r="M26" s="142"/>
      <c r="N26" s="142"/>
      <c r="O26" s="142"/>
      <c r="P26" s="142"/>
      <c r="Q26" s="142"/>
      <c r="R26" s="142"/>
      <c r="S26" s="142"/>
      <c r="T26" s="142"/>
      <c r="U26" s="142"/>
      <c r="V26" s="142"/>
      <c r="W26" s="142"/>
      <c r="X26" s="194"/>
      <c r="AX26" s="237">
        <v>2</v>
      </c>
    </row>
    <row r="27" spans="1:50" ht="15.75" customHeight="1">
      <c r="A27" s="149"/>
      <c r="B27" s="89" t="s">
        <v>54</v>
      </c>
      <c r="C27" s="160"/>
      <c r="D27" s="201"/>
      <c r="E27" s="4"/>
      <c r="F27" s="202" t="s">
        <v>41</v>
      </c>
      <c r="G27" s="203"/>
      <c r="H27" s="203"/>
      <c r="I27" s="203"/>
      <c r="J27" s="203"/>
      <c r="K27" s="188"/>
      <c r="L27" s="188"/>
      <c r="M27" s="188"/>
      <c r="N27" s="188"/>
      <c r="O27" s="188"/>
      <c r="P27" s="188"/>
      <c r="Q27" s="188"/>
      <c r="R27" s="188"/>
      <c r="S27" s="188"/>
      <c r="T27" s="188"/>
      <c r="U27" s="188"/>
      <c r="V27" s="188"/>
      <c r="W27" s="188"/>
      <c r="X27" s="189"/>
      <c r="AB27" s="243" t="s">
        <v>84</v>
      </c>
      <c r="AX27" s="237">
        <v>2</v>
      </c>
    </row>
    <row r="28" spans="1:50" ht="15.75" customHeight="1">
      <c r="A28" s="149"/>
      <c r="B28" s="161"/>
      <c r="C28" s="142"/>
      <c r="D28" s="204"/>
      <c r="E28" s="5"/>
      <c r="F28" s="190" t="s">
        <v>42</v>
      </c>
      <c r="G28" s="205"/>
      <c r="H28" s="205"/>
      <c r="I28" s="205"/>
      <c r="J28" s="205"/>
      <c r="K28" s="191"/>
      <c r="L28" s="191"/>
      <c r="M28" s="191"/>
      <c r="N28" s="191"/>
      <c r="O28" s="191"/>
      <c r="P28" s="191"/>
      <c r="Q28" s="191"/>
      <c r="R28" s="191"/>
      <c r="S28" s="191"/>
      <c r="T28" s="191"/>
      <c r="U28" s="191"/>
      <c r="V28" s="191"/>
      <c r="W28" s="191"/>
      <c r="X28" s="192"/>
      <c r="AB28" s="243" t="s">
        <v>84</v>
      </c>
      <c r="AX28" s="237">
        <v>2</v>
      </c>
    </row>
    <row r="29" spans="1:50" ht="15.75" customHeight="1" thickBot="1">
      <c r="A29" s="149"/>
      <c r="B29" s="195"/>
      <c r="C29" s="167"/>
      <c r="D29" s="196"/>
      <c r="E29" s="7"/>
      <c r="F29" s="18" t="s">
        <v>1</v>
      </c>
      <c r="G29" s="16"/>
      <c r="H29" s="16"/>
      <c r="I29" s="16"/>
      <c r="J29" s="18"/>
      <c r="K29" s="167"/>
      <c r="L29" s="167"/>
      <c r="M29" s="167"/>
      <c r="N29" s="206"/>
      <c r="O29" s="206"/>
      <c r="P29" s="206"/>
      <c r="Q29" s="206"/>
      <c r="R29" s="206"/>
      <c r="S29" s="206"/>
      <c r="T29" s="206"/>
      <c r="U29" s="206"/>
      <c r="V29" s="206"/>
      <c r="W29" s="206"/>
      <c r="X29" s="207"/>
      <c r="AB29" s="243" t="s">
        <v>84</v>
      </c>
      <c r="AX29" s="237">
        <v>2</v>
      </c>
    </row>
    <row r="30" spans="1:50" ht="15.75" customHeight="1">
      <c r="A30" s="149"/>
      <c r="B30" s="89" t="s">
        <v>55</v>
      </c>
      <c r="C30" s="142"/>
      <c r="D30" s="142"/>
      <c r="E30" s="14"/>
      <c r="F30" s="186" t="s">
        <v>43</v>
      </c>
      <c r="G30" s="208"/>
      <c r="H30" s="208"/>
      <c r="I30" s="208"/>
      <c r="J30" s="208"/>
      <c r="K30" s="187"/>
      <c r="L30" s="187"/>
      <c r="M30" s="187"/>
      <c r="N30" s="187"/>
      <c r="O30" s="187"/>
      <c r="P30" s="187"/>
      <c r="Q30" s="187"/>
      <c r="R30" s="187"/>
      <c r="S30" s="187"/>
      <c r="T30" s="187"/>
      <c r="U30" s="187"/>
      <c r="V30" s="187"/>
      <c r="W30" s="187"/>
      <c r="X30" s="209"/>
      <c r="AB30" s="243" t="s">
        <v>84</v>
      </c>
      <c r="AX30" s="237">
        <v>2</v>
      </c>
    </row>
    <row r="31" spans="1:50" ht="15.75" customHeight="1">
      <c r="A31" s="149"/>
      <c r="B31" s="161"/>
      <c r="C31" s="142"/>
      <c r="D31" s="142"/>
      <c r="E31" s="6"/>
      <c r="F31" s="190" t="s">
        <v>44</v>
      </c>
      <c r="G31" s="205"/>
      <c r="H31" s="205"/>
      <c r="I31" s="205"/>
      <c r="J31" s="205"/>
      <c r="K31" s="191"/>
      <c r="L31" s="191"/>
      <c r="M31" s="191"/>
      <c r="N31" s="191"/>
      <c r="O31" s="191"/>
      <c r="P31" s="191"/>
      <c r="Q31" s="191"/>
      <c r="R31" s="191"/>
      <c r="S31" s="191"/>
      <c r="T31" s="191"/>
      <c r="U31" s="191"/>
      <c r="V31" s="191"/>
      <c r="W31" s="191"/>
      <c r="X31" s="192"/>
      <c r="AB31" s="243" t="s">
        <v>84</v>
      </c>
      <c r="AX31" s="237">
        <v>2</v>
      </c>
    </row>
    <row r="32" spans="1:50" ht="15.75" customHeight="1">
      <c r="A32" s="149"/>
      <c r="B32" s="161"/>
      <c r="C32" s="142"/>
      <c r="D32" s="142"/>
      <c r="E32" s="5"/>
      <c r="F32" s="190" t="s">
        <v>45</v>
      </c>
      <c r="G32" s="205"/>
      <c r="H32" s="205"/>
      <c r="I32" s="205"/>
      <c r="J32" s="205"/>
      <c r="K32" s="191"/>
      <c r="L32" s="191"/>
      <c r="M32" s="191"/>
      <c r="N32" s="191"/>
      <c r="O32" s="191"/>
      <c r="P32" s="191"/>
      <c r="Q32" s="191"/>
      <c r="R32" s="191"/>
      <c r="S32" s="191"/>
      <c r="T32" s="191"/>
      <c r="U32" s="191"/>
      <c r="V32" s="191"/>
      <c r="W32" s="191"/>
      <c r="X32" s="192"/>
      <c r="AB32" s="243" t="s">
        <v>84</v>
      </c>
      <c r="AX32" s="237">
        <v>2</v>
      </c>
    </row>
    <row r="33" spans="1:50" ht="15.75" customHeight="1">
      <c r="A33" s="149"/>
      <c r="B33" s="161"/>
      <c r="C33" s="142"/>
      <c r="D33" s="204"/>
      <c r="E33" s="6"/>
      <c r="F33" s="190" t="s">
        <v>46</v>
      </c>
      <c r="G33" s="210"/>
      <c r="H33" s="210"/>
      <c r="I33" s="210"/>
      <c r="J33" s="205"/>
      <c r="K33" s="191"/>
      <c r="L33" s="191"/>
      <c r="M33" s="191"/>
      <c r="N33" s="191"/>
      <c r="O33" s="191"/>
      <c r="P33" s="191"/>
      <c r="Q33" s="191"/>
      <c r="R33" s="191"/>
      <c r="S33" s="191"/>
      <c r="T33" s="191"/>
      <c r="U33" s="191"/>
      <c r="V33" s="191"/>
      <c r="W33" s="191"/>
      <c r="X33" s="192"/>
      <c r="AB33" s="243" t="s">
        <v>84</v>
      </c>
      <c r="AX33" s="237">
        <v>2</v>
      </c>
    </row>
    <row r="34" spans="1:50" ht="15.75" customHeight="1" thickBot="1">
      <c r="A34" s="149"/>
      <c r="B34" s="195"/>
      <c r="C34" s="167"/>
      <c r="D34" s="196"/>
      <c r="E34" s="14"/>
      <c r="F34" s="18" t="s">
        <v>47</v>
      </c>
      <c r="G34" s="18"/>
      <c r="H34" s="18"/>
      <c r="I34" s="18"/>
      <c r="J34" s="18"/>
      <c r="K34" s="167"/>
      <c r="L34" s="167"/>
      <c r="M34" s="167"/>
      <c r="N34" s="167"/>
      <c r="O34" s="206"/>
      <c r="P34" s="167"/>
      <c r="Q34" s="167"/>
      <c r="R34" s="167"/>
      <c r="S34" s="167"/>
      <c r="T34" s="167"/>
      <c r="U34" s="167"/>
      <c r="V34" s="167"/>
      <c r="W34" s="167"/>
      <c r="X34" s="200"/>
      <c r="AB34" s="243" t="s">
        <v>84</v>
      </c>
      <c r="AC34" s="246"/>
      <c r="AD34" s="246"/>
      <c r="AE34" s="236"/>
      <c r="AF34" s="236"/>
      <c r="AG34" s="236"/>
      <c r="AH34" s="236"/>
      <c r="AI34" s="236"/>
      <c r="AJ34" s="236"/>
      <c r="AK34" s="236"/>
      <c r="AL34" s="236"/>
      <c r="AM34" s="236"/>
      <c r="AN34" s="236"/>
      <c r="AO34" s="236"/>
      <c r="AP34" s="236"/>
      <c r="AQ34" s="236"/>
      <c r="AR34" s="236"/>
      <c r="AS34" s="236"/>
      <c r="AT34" s="236"/>
      <c r="AU34" s="236"/>
      <c r="AV34" s="236"/>
      <c r="AW34" s="236"/>
      <c r="AX34" s="237">
        <v>2</v>
      </c>
    </row>
    <row r="35" spans="1:50" ht="15.75" customHeight="1" thickBot="1">
      <c r="A35" s="149"/>
      <c r="B35" s="211" t="s">
        <v>56</v>
      </c>
      <c r="C35" s="199"/>
      <c r="D35" s="199"/>
      <c r="E35" s="8"/>
      <c r="F35" s="198" t="s">
        <v>53</v>
      </c>
      <c r="G35" s="212"/>
      <c r="H35" s="212"/>
      <c r="I35" s="212"/>
      <c r="J35" s="109"/>
      <c r="K35" s="199"/>
      <c r="L35" s="199"/>
      <c r="M35" s="199"/>
      <c r="N35" s="213"/>
      <c r="O35" s="213"/>
      <c r="P35" s="213"/>
      <c r="Q35" s="213"/>
      <c r="R35" s="213"/>
      <c r="S35" s="213"/>
      <c r="T35" s="213"/>
      <c r="U35" s="213"/>
      <c r="V35" s="213"/>
      <c r="W35" s="213"/>
      <c r="X35" s="214"/>
      <c r="AB35" s="243" t="s">
        <v>84</v>
      </c>
      <c r="AX35" s="237">
        <v>2</v>
      </c>
    </row>
    <row r="36" spans="1:50" ht="15.75" customHeight="1">
      <c r="A36" s="149"/>
      <c r="B36" s="215" t="s">
        <v>57</v>
      </c>
      <c r="C36" s="160"/>
      <c r="D36" s="160"/>
      <c r="E36" s="5"/>
      <c r="F36" s="202" t="s">
        <v>48</v>
      </c>
      <c r="G36" s="216"/>
      <c r="H36" s="216"/>
      <c r="I36" s="216"/>
      <c r="J36" s="203"/>
      <c r="K36" s="188"/>
      <c r="L36" s="188"/>
      <c r="M36" s="188"/>
      <c r="N36" s="188"/>
      <c r="O36" s="188"/>
      <c r="P36" s="188"/>
      <c r="Q36" s="188"/>
      <c r="R36" s="188"/>
      <c r="S36" s="188"/>
      <c r="T36" s="188"/>
      <c r="U36" s="188"/>
      <c r="V36" s="188"/>
      <c r="W36" s="188"/>
      <c r="X36" s="189"/>
      <c r="AB36" s="243" t="s">
        <v>84</v>
      </c>
      <c r="AX36" s="237">
        <v>2</v>
      </c>
    </row>
    <row r="37" spans="1:50" ht="15.75" customHeight="1">
      <c r="A37" s="149"/>
      <c r="B37" s="217"/>
      <c r="C37" s="167"/>
      <c r="D37" s="196"/>
      <c r="E37" s="10"/>
      <c r="F37" s="18" t="s">
        <v>49</v>
      </c>
      <c r="G37" s="18"/>
      <c r="H37" s="18"/>
      <c r="I37" s="18"/>
      <c r="J37" s="18"/>
      <c r="K37" s="167"/>
      <c r="L37" s="167"/>
      <c r="M37" s="167"/>
      <c r="N37" s="167"/>
      <c r="O37" s="206"/>
      <c r="P37" s="167"/>
      <c r="Q37" s="167"/>
      <c r="R37" s="167"/>
      <c r="S37" s="167"/>
      <c r="T37" s="167"/>
      <c r="U37" s="167"/>
      <c r="V37" s="167"/>
      <c r="W37" s="167"/>
      <c r="X37" s="200"/>
      <c r="AB37" s="243" t="s">
        <v>84</v>
      </c>
      <c r="AX37" s="237">
        <v>2</v>
      </c>
    </row>
    <row r="38" spans="1:50" ht="15.75" customHeight="1" thickBot="1">
      <c r="A38" s="149"/>
      <c r="B38" s="218" t="s">
        <v>58</v>
      </c>
      <c r="C38" s="142"/>
      <c r="D38" s="142"/>
      <c r="E38" s="12"/>
      <c r="F38" s="197" t="s">
        <v>53</v>
      </c>
      <c r="G38" s="25"/>
      <c r="H38" s="25"/>
      <c r="I38" s="25"/>
      <c r="J38" s="33"/>
      <c r="K38" s="142"/>
      <c r="L38" s="142"/>
      <c r="M38" s="142"/>
      <c r="N38" s="219"/>
      <c r="O38" s="219"/>
      <c r="P38" s="219"/>
      <c r="Q38" s="219"/>
      <c r="R38" s="219"/>
      <c r="S38" s="219"/>
      <c r="T38" s="219"/>
      <c r="U38" s="219"/>
      <c r="V38" s="219"/>
      <c r="W38" s="219"/>
      <c r="X38" s="220"/>
      <c r="AB38" s="243" t="s">
        <v>84</v>
      </c>
      <c r="AX38" s="237">
        <v>2</v>
      </c>
    </row>
    <row r="39" spans="1:50" ht="15.75" customHeight="1" thickBot="1">
      <c r="A39" s="149"/>
      <c r="B39" s="221" t="s">
        <v>134</v>
      </c>
      <c r="C39" s="222"/>
      <c r="D39" s="222"/>
      <c r="E39" s="223"/>
      <c r="F39" s="222"/>
      <c r="G39" s="222"/>
      <c r="H39" s="222"/>
      <c r="I39" s="222"/>
      <c r="J39" s="222"/>
      <c r="K39" s="222"/>
      <c r="L39" s="222"/>
      <c r="M39" s="222"/>
      <c r="N39" s="222"/>
      <c r="O39" s="222"/>
      <c r="P39" s="222"/>
      <c r="Q39" s="222"/>
      <c r="R39" s="222"/>
      <c r="S39" s="222"/>
      <c r="T39" s="222"/>
      <c r="U39" s="222"/>
      <c r="V39" s="222"/>
      <c r="W39" s="222"/>
      <c r="X39" s="224"/>
      <c r="AX39" s="237">
        <v>2</v>
      </c>
    </row>
    <row r="40" spans="1:50" ht="15.75" customHeight="1">
      <c r="A40" s="149"/>
      <c r="B40" s="225" t="s">
        <v>59</v>
      </c>
      <c r="C40" s="226"/>
      <c r="D40" s="227"/>
      <c r="E40" s="13"/>
      <c r="F40" s="109" t="s">
        <v>50</v>
      </c>
      <c r="G40" s="228"/>
      <c r="H40" s="228"/>
      <c r="I40" s="228"/>
      <c r="J40" s="228"/>
      <c r="K40" s="228"/>
      <c r="L40" s="228"/>
      <c r="M40" s="228"/>
      <c r="N40" s="228"/>
      <c r="O40" s="228"/>
      <c r="P40" s="228"/>
      <c r="Q40" s="228"/>
      <c r="R40" s="228"/>
      <c r="S40" s="228"/>
      <c r="T40" s="228"/>
      <c r="U40" s="228"/>
      <c r="V40" s="228"/>
      <c r="W40" s="228"/>
      <c r="X40" s="229"/>
      <c r="AB40" s="243" t="s">
        <v>84</v>
      </c>
      <c r="AX40" s="237">
        <v>2</v>
      </c>
    </row>
    <row r="41" spans="1:50" ht="15.75" customHeight="1">
      <c r="A41" s="149"/>
      <c r="B41" s="225" t="s">
        <v>60</v>
      </c>
      <c r="C41" s="226"/>
      <c r="D41" s="226"/>
      <c r="E41" s="11"/>
      <c r="F41" s="230" t="s">
        <v>51</v>
      </c>
      <c r="G41" s="199"/>
      <c r="H41" s="199"/>
      <c r="I41" s="199"/>
      <c r="J41" s="199"/>
      <c r="K41" s="199"/>
      <c r="L41" s="199"/>
      <c r="M41" s="199"/>
      <c r="N41" s="199"/>
      <c r="O41" s="199"/>
      <c r="P41" s="199"/>
      <c r="Q41" s="199"/>
      <c r="R41" s="199"/>
      <c r="S41" s="199"/>
      <c r="T41" s="199"/>
      <c r="U41" s="199"/>
      <c r="V41" s="199"/>
      <c r="W41" s="199"/>
      <c r="X41" s="231"/>
      <c r="Z41" s="242"/>
      <c r="AB41" s="243" t="s">
        <v>84</v>
      </c>
      <c r="AX41" s="237">
        <v>2</v>
      </c>
    </row>
    <row r="42" spans="1:50" ht="8.25" customHeight="1">
      <c r="C42" s="144"/>
      <c r="D42" s="144"/>
      <c r="E42" s="142"/>
      <c r="F42" s="142"/>
      <c r="G42" s="142"/>
      <c r="H42" s="142"/>
      <c r="I42" s="142"/>
      <c r="J42" s="142"/>
      <c r="K42" s="142"/>
      <c r="L42" s="142"/>
      <c r="M42" s="142"/>
      <c r="N42" s="142"/>
      <c r="O42" s="142"/>
      <c r="P42" s="142"/>
      <c r="Q42" s="142"/>
      <c r="R42" s="142"/>
      <c r="S42" s="142"/>
      <c r="T42" s="142"/>
      <c r="U42" s="142"/>
      <c r="V42" s="142"/>
      <c r="W42" s="142"/>
      <c r="X42" s="142"/>
    </row>
    <row r="43" spans="1:50">
      <c r="B43" s="172" t="s">
        <v>86</v>
      </c>
      <c r="C43" s="230"/>
      <c r="D43" s="230"/>
      <c r="E43" s="226"/>
      <c r="F43" s="226"/>
      <c r="G43" s="226"/>
      <c r="H43" s="226"/>
      <c r="I43" s="226"/>
      <c r="J43" s="226"/>
      <c r="K43" s="226"/>
      <c r="L43" s="226"/>
      <c r="M43" s="226"/>
      <c r="N43" s="226"/>
      <c r="O43" s="226"/>
      <c r="P43" s="226"/>
      <c r="Q43" s="226"/>
      <c r="R43" s="226"/>
      <c r="S43" s="226"/>
      <c r="T43" s="226"/>
      <c r="U43" s="226"/>
      <c r="V43" s="226"/>
      <c r="W43" s="226"/>
      <c r="X43" s="232"/>
      <c r="Y43" s="144"/>
      <c r="Z43" s="236"/>
      <c r="AA43" s="236"/>
    </row>
    <row r="44" spans="1:50" ht="60.6" customHeight="1">
      <c r="B44" s="233"/>
      <c r="C44" s="234"/>
      <c r="D44" s="234"/>
      <c r="E44" s="234"/>
      <c r="F44" s="234"/>
      <c r="G44" s="234"/>
      <c r="H44" s="234"/>
      <c r="I44" s="234"/>
      <c r="J44" s="234"/>
      <c r="K44" s="234"/>
      <c r="L44" s="234"/>
      <c r="M44" s="234"/>
      <c r="N44" s="234"/>
      <c r="O44" s="234"/>
      <c r="P44" s="234"/>
      <c r="Q44" s="234"/>
      <c r="R44" s="234"/>
      <c r="S44" s="234"/>
      <c r="T44" s="234"/>
      <c r="U44" s="234"/>
      <c r="V44" s="234"/>
      <c r="W44" s="234"/>
      <c r="X44" s="235"/>
      <c r="Y44" s="144"/>
      <c r="Z44" s="236"/>
      <c r="AA44" s="236"/>
      <c r="AB44" s="237" t="s">
        <v>87</v>
      </c>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algorithmName="SHA-512" hashValue="1utLgdyvqSzNd2O6N5uGp8OaEDryHhsF9nhsrMfJVunoRQgt5DxhpVeZJty5LS7ccz2GqT10XwQ+UhCbr5bMSA==" saltValue="fQGps1XiLViP8BxSXLVEgA==" spinCount="100000" sheet="1" objects="1" scenarios="1"/>
  <dataConsolidate/>
  <mergeCells count="20">
    <mergeCell ref="E9:H9"/>
    <mergeCell ref="E10:H10"/>
    <mergeCell ref="E11:H11"/>
    <mergeCell ref="E12:H12"/>
    <mergeCell ref="B44:X44"/>
    <mergeCell ref="E16:H16"/>
    <mergeCell ref="H24:X24"/>
    <mergeCell ref="B39:X39"/>
    <mergeCell ref="E15:N15"/>
    <mergeCell ref="P14:T14"/>
    <mergeCell ref="U14:X14"/>
    <mergeCell ref="B15:D15"/>
    <mergeCell ref="E7:H7"/>
    <mergeCell ref="E8:H8"/>
    <mergeCell ref="B2:X2"/>
    <mergeCell ref="B3:D3"/>
    <mergeCell ref="E4:H4"/>
    <mergeCell ref="E5:H5"/>
    <mergeCell ref="E6:H6"/>
    <mergeCell ref="E3:N3"/>
  </mergeCells>
  <phoneticPr fontId="2"/>
  <conditionalFormatting sqref="E3">
    <cfRule type="expression" dxfId="28" priority="10">
      <formula>#REF!&lt;&gt;#REF!</formula>
    </cfRule>
  </conditionalFormatting>
  <conditionalFormatting sqref="H24:X24">
    <cfRule type="expression" dxfId="27" priority="5">
      <formula>$E$24&lt;&gt;""</formula>
    </cfRule>
  </conditionalFormatting>
  <conditionalFormatting sqref="U14:X14 E27:E38 E40:E41 E15:E25">
    <cfRule type="expression" dxfId="26" priority="356">
      <formula>$P$14&lt;&gt;#REF!</formula>
    </cfRule>
  </conditionalFormatting>
  <dataValidations count="5">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s>
  <printOptions horizontalCentered="1"/>
  <pageMargins left="0.31496062992125984" right="0.31496062992125984" top="0.78740157480314965" bottom="0.59055118110236227" header="0.31496062992125984" footer="0.19685039370078741"/>
  <pageSetup paperSize="9" scale="90"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102"/>
  <sheetViews>
    <sheetView showGridLines="0" view="pageBreakPreview" zoomScale="85" zoomScaleNormal="100" zoomScaleSheetLayoutView="85" workbookViewId="0">
      <selection activeCell="K19" sqref="K19"/>
    </sheetView>
  </sheetViews>
  <sheetFormatPr defaultColWidth="8.59765625" defaultRowHeight="18"/>
  <cols>
    <col min="1" max="1" width="0.59765625" style="143" customWidth="1"/>
    <col min="2" max="2" width="12" style="141" customWidth="1"/>
    <col min="3" max="4" width="11.09765625" style="141" customWidth="1"/>
    <col min="5" max="25" width="3.19921875" style="143" customWidth="1"/>
    <col min="26" max="26" width="0.59765625" style="247" customWidth="1"/>
    <col min="27" max="27" width="1.09765625" style="294" hidden="1" customWidth="1"/>
    <col min="28" max="28" width="11" style="305" hidden="1" customWidth="1"/>
    <col min="29" max="29" width="2.09765625" style="306" hidden="1" customWidth="1"/>
    <col min="30" max="30" width="3" style="305" hidden="1" customWidth="1"/>
    <col min="31" max="31" width="6.59765625" style="305" hidden="1" customWidth="1"/>
    <col min="32" max="32" width="6" style="305" hidden="1" customWidth="1"/>
    <col min="33" max="33" width="3.59765625" style="305" hidden="1" customWidth="1"/>
    <col min="34" max="35" width="3" style="305" hidden="1" customWidth="1"/>
    <col min="36" max="36" width="10.5" style="305" hidden="1" customWidth="1"/>
    <col min="37" max="37" width="2.09765625" style="306" hidden="1" customWidth="1"/>
    <col min="38" max="38" width="3" style="305" hidden="1" customWidth="1"/>
    <col min="39" max="39" width="4.59765625" style="305" hidden="1" customWidth="1"/>
    <col min="40" max="40" width="7.19921875" style="305" hidden="1" customWidth="1"/>
    <col min="41" max="41" width="11.59765625" style="37" hidden="1" customWidth="1"/>
    <col min="42" max="42" width="2.59765625" style="309" hidden="1" customWidth="1"/>
    <col min="43" max="43" width="3.59765625" style="37" hidden="1" customWidth="1"/>
    <col min="44" max="44" width="9" style="37" hidden="1" customWidth="1"/>
    <col min="45" max="45" width="12.69921875" style="37" hidden="1" customWidth="1"/>
    <col min="46" max="46" width="20.5" style="308" hidden="1" customWidth="1"/>
    <col min="47" max="47" width="7.19921875" style="309" hidden="1" customWidth="1"/>
    <col min="48" max="48" width="10.59765625" style="310" hidden="1" customWidth="1"/>
    <col min="49" max="49" width="6.09765625" style="37" hidden="1" customWidth="1"/>
    <col min="50" max="50" width="8.09765625" style="37" hidden="1" customWidth="1"/>
    <col min="51" max="51" width="2.09765625" style="37" hidden="1" customWidth="1"/>
    <col min="52" max="52" width="10.59765625" style="37" hidden="1" customWidth="1"/>
    <col min="53" max="53" width="6.5" style="37" hidden="1" customWidth="1"/>
    <col min="54" max="54" width="6.19921875" style="37" hidden="1" customWidth="1"/>
    <col min="55" max="55" width="3.59765625" style="37" hidden="1" customWidth="1"/>
    <col min="56" max="56" width="3" style="37" hidden="1" customWidth="1"/>
    <col min="57" max="59" width="8.59765625" style="37" hidden="1" customWidth="1"/>
    <col min="60" max="60" width="13.69921875" style="37" hidden="1" customWidth="1"/>
    <col min="61" max="61" width="8.59765625" style="37" hidden="1" customWidth="1"/>
    <col min="62" max="62" width="0.59765625" style="237" hidden="1" customWidth="1"/>
    <col min="63" max="63" width="1.09765625" style="242" hidden="1" customWidth="1"/>
    <col min="64" max="64" width="3.69921875" style="237" hidden="1" customWidth="1"/>
    <col min="65" max="65" width="9" style="237" hidden="1" customWidth="1"/>
    <col min="66" max="66" width="10.5" style="237" hidden="1" customWidth="1"/>
    <col min="67" max="67" width="6" style="237" hidden="1" customWidth="1"/>
    <col min="68" max="68" width="3.59765625" style="237" hidden="1" customWidth="1"/>
    <col min="69" max="69" width="6" style="237" hidden="1" customWidth="1"/>
    <col min="70" max="86" width="3.59765625" style="237" hidden="1" customWidth="1"/>
    <col min="87" max="87" width="8.59765625" style="237" hidden="1" customWidth="1"/>
    <col min="88" max="16384" width="8.59765625" style="1"/>
  </cols>
  <sheetData>
    <row r="1" spans="1:87" ht="15.75" customHeight="1" thickBot="1">
      <c r="A1" s="139" t="s">
        <v>78</v>
      </c>
      <c r="B1" s="140"/>
      <c r="C1" s="140"/>
      <c r="D1" s="140"/>
      <c r="E1" s="144"/>
      <c r="F1" s="144"/>
      <c r="G1" s="144"/>
      <c r="H1" s="144"/>
      <c r="I1" s="144"/>
      <c r="J1" s="144"/>
      <c r="K1" s="144"/>
      <c r="L1" s="144"/>
      <c r="M1" s="144"/>
      <c r="N1" s="144"/>
      <c r="O1" s="144"/>
      <c r="P1" s="140"/>
      <c r="S1" s="144"/>
      <c r="T1" s="18"/>
      <c r="U1" s="18"/>
      <c r="V1" s="18"/>
      <c r="W1" s="18"/>
      <c r="X1" s="18"/>
      <c r="Y1" s="18"/>
      <c r="AB1" s="295" t="s">
        <v>144</v>
      </c>
      <c r="AC1" s="296"/>
      <c r="AD1" s="297"/>
      <c r="AE1" s="297"/>
      <c r="AF1" s="297"/>
      <c r="AG1" s="297"/>
      <c r="AH1" s="297"/>
      <c r="AI1" s="297"/>
      <c r="AJ1" s="297"/>
      <c r="AK1" s="298"/>
      <c r="AL1" s="297"/>
      <c r="AM1" s="297"/>
      <c r="AN1" s="297"/>
      <c r="AO1" s="297"/>
      <c r="AP1" s="299"/>
      <c r="AQ1" s="297" t="s">
        <v>145</v>
      </c>
      <c r="AR1" s="300"/>
      <c r="AS1" s="301"/>
      <c r="AT1" s="298"/>
      <c r="AU1" s="297"/>
      <c r="AV1" s="297"/>
      <c r="AW1" s="297"/>
      <c r="AX1" s="297"/>
      <c r="AY1" s="297"/>
      <c r="AZ1" s="297"/>
      <c r="BA1" s="297"/>
      <c r="BB1" s="297"/>
      <c r="BC1" s="297"/>
      <c r="BD1" s="297"/>
      <c r="BE1" s="297"/>
      <c r="BF1" s="297"/>
      <c r="BG1" s="297"/>
      <c r="BH1" s="302" t="s">
        <v>146</v>
      </c>
      <c r="BJ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v>1</v>
      </c>
    </row>
    <row r="2" spans="1:87" ht="15.75" customHeight="1" thickBot="1">
      <c r="A2" s="144"/>
      <c r="B2" s="172" t="s">
        <v>85</v>
      </c>
      <c r="C2" s="173"/>
      <c r="D2" s="173"/>
      <c r="E2" s="174"/>
      <c r="F2" s="174"/>
      <c r="G2" s="174"/>
      <c r="H2" s="174"/>
      <c r="I2" s="174"/>
      <c r="J2" s="174"/>
      <c r="K2" s="174"/>
      <c r="L2" s="174"/>
      <c r="M2" s="174"/>
      <c r="N2" s="174"/>
      <c r="O2" s="174"/>
      <c r="P2" s="173"/>
      <c r="Q2" s="70"/>
      <c r="R2" s="70"/>
      <c r="S2" s="70"/>
      <c r="T2" s="74"/>
      <c r="U2" s="74"/>
      <c r="V2" s="248"/>
      <c r="W2" s="248"/>
      <c r="X2" s="248"/>
      <c r="Y2" s="249"/>
      <c r="Z2" s="250"/>
      <c r="AB2" s="303"/>
      <c r="AC2" s="304"/>
      <c r="AO2" s="307"/>
      <c r="AP2" s="35">
        <f>IF($S$2=AO2,0,0)</f>
        <v>0</v>
      </c>
      <c r="AQ2" s="34">
        <v>0</v>
      </c>
      <c r="AS2" s="37" t="s">
        <v>147</v>
      </c>
      <c r="BJ2" s="236"/>
      <c r="BL2" s="311"/>
      <c r="BM2" s="243"/>
      <c r="BN2" s="243"/>
      <c r="BO2" s="243"/>
      <c r="BP2" s="243"/>
      <c r="BQ2" s="243"/>
      <c r="BR2" s="238"/>
      <c r="BS2" s="238"/>
      <c r="BT2" s="238"/>
      <c r="BU2" s="241"/>
      <c r="BV2" s="241"/>
      <c r="BW2" s="241"/>
      <c r="BX2" s="241"/>
      <c r="BY2" s="241"/>
      <c r="BZ2" s="241"/>
      <c r="CA2" s="241"/>
      <c r="CB2" s="241"/>
      <c r="CC2" s="241"/>
      <c r="CD2" s="241"/>
      <c r="CE2" s="241"/>
      <c r="CF2" s="241"/>
      <c r="CG2" s="236"/>
      <c r="CH2" s="236"/>
      <c r="CI2" s="236">
        <v>1</v>
      </c>
    </row>
    <row r="3" spans="1:87" ht="15.75" customHeight="1" thickBot="1">
      <c r="A3" s="149"/>
      <c r="B3" s="165" t="s">
        <v>94</v>
      </c>
      <c r="C3" s="109"/>
      <c r="D3" s="168"/>
      <c r="E3" s="58"/>
      <c r="F3" s="59"/>
      <c r="G3" s="59"/>
      <c r="H3" s="59"/>
      <c r="I3" s="59"/>
      <c r="J3" s="59"/>
      <c r="K3" s="59"/>
      <c r="L3" s="59"/>
      <c r="M3" s="59"/>
      <c r="N3" s="59"/>
      <c r="O3" s="60"/>
      <c r="P3" s="42"/>
      <c r="Q3" s="42"/>
      <c r="R3" s="42"/>
      <c r="S3" s="42"/>
      <c r="T3" s="42"/>
      <c r="U3" s="42"/>
      <c r="V3" s="42"/>
      <c r="W3" s="42"/>
      <c r="X3" s="42"/>
      <c r="Y3" s="153"/>
      <c r="Z3" s="251"/>
      <c r="AG3" s="306"/>
      <c r="AH3" s="305" t="s">
        <v>145</v>
      </c>
      <c r="AO3" s="312" t="s">
        <v>148</v>
      </c>
      <c r="AP3" s="35">
        <f>IF($S$2=AO3,1,0)</f>
        <v>0</v>
      </c>
      <c r="AQ3" s="34">
        <v>1</v>
      </c>
      <c r="AR3" s="309"/>
      <c r="AS3" s="37" t="s">
        <v>149</v>
      </c>
      <c r="BB3" s="313"/>
      <c r="BJ3" s="236"/>
      <c r="BK3" s="236"/>
      <c r="BL3" s="236"/>
      <c r="BM3" s="243" t="s">
        <v>69</v>
      </c>
      <c r="BN3" s="244" t="s">
        <v>70</v>
      </c>
      <c r="BO3" s="243"/>
      <c r="BP3" s="243"/>
      <c r="BQ3" s="243"/>
      <c r="BR3" s="236"/>
      <c r="BS3" s="236"/>
      <c r="BT3" s="236"/>
      <c r="BU3" s="236"/>
      <c r="BV3" s="236"/>
      <c r="BW3" s="236"/>
      <c r="BX3" s="236"/>
      <c r="BY3" s="236"/>
      <c r="BZ3" s="236"/>
      <c r="CA3" s="236"/>
      <c r="CB3" s="236"/>
      <c r="CC3" s="236"/>
      <c r="CD3" s="236"/>
      <c r="CE3" s="236"/>
      <c r="CF3" s="236"/>
      <c r="CG3" s="236"/>
      <c r="CH3" s="236"/>
      <c r="CI3" s="236"/>
    </row>
    <row r="4" spans="1:87" ht="15.75" customHeight="1" thickBot="1">
      <c r="A4" s="144"/>
      <c r="B4" s="134" t="s">
        <v>135</v>
      </c>
      <c r="C4" s="18"/>
      <c r="D4" s="252"/>
      <c r="E4" s="71"/>
      <c r="F4" s="72"/>
      <c r="G4" s="72"/>
      <c r="H4" s="72"/>
      <c r="I4" s="72"/>
      <c r="J4" s="72"/>
      <c r="K4" s="72"/>
      <c r="L4" s="72"/>
      <c r="M4" s="72"/>
      <c r="N4" s="72"/>
      <c r="O4" s="73"/>
      <c r="P4" s="253"/>
      <c r="Q4" s="180"/>
      <c r="R4" s="180"/>
      <c r="S4" s="180"/>
      <c r="T4" s="180"/>
      <c r="U4" s="180"/>
      <c r="V4" s="180"/>
      <c r="W4" s="180"/>
      <c r="X4" s="180"/>
      <c r="Y4" s="181"/>
      <c r="Z4" s="251"/>
      <c r="AD4" s="305" t="s">
        <v>145</v>
      </c>
      <c r="AF4" s="314"/>
      <c r="AG4" s="306">
        <v>0</v>
      </c>
      <c r="AH4" s="305">
        <v>0</v>
      </c>
      <c r="AL4" s="305" t="s">
        <v>145</v>
      </c>
      <c r="AO4" s="315" t="s">
        <v>150</v>
      </c>
      <c r="AP4" s="35">
        <f>IF($S$2=AO4,2,0)</f>
        <v>0</v>
      </c>
      <c r="AQ4" s="34">
        <v>2</v>
      </c>
      <c r="AR4" s="34"/>
      <c r="AS4" s="237"/>
      <c r="BB4" s="313"/>
      <c r="BJ4" s="236"/>
      <c r="BL4" s="236"/>
      <c r="BM4" s="243" t="s">
        <v>81</v>
      </c>
      <c r="BN4" s="244" t="s">
        <v>82</v>
      </c>
      <c r="BO4" s="243" t="s">
        <v>83</v>
      </c>
      <c r="BP4" s="316"/>
      <c r="BQ4" s="316"/>
      <c r="BR4" s="238"/>
      <c r="BS4" s="238"/>
      <c r="BT4" s="238"/>
      <c r="BU4" s="241"/>
      <c r="BV4" s="241"/>
      <c r="BW4" s="241"/>
      <c r="BX4" s="241"/>
      <c r="BY4" s="241"/>
      <c r="BZ4" s="241"/>
      <c r="CA4" s="241"/>
      <c r="CB4" s="241"/>
      <c r="CC4" s="241"/>
      <c r="CD4" s="241"/>
      <c r="CE4" s="241"/>
      <c r="CF4" s="241"/>
      <c r="CG4" s="236"/>
      <c r="CH4" s="236"/>
      <c r="CI4" s="236">
        <v>1</v>
      </c>
    </row>
    <row r="5" spans="1:87" ht="38.25" customHeight="1" thickBot="1">
      <c r="A5" s="144" t="s">
        <v>100</v>
      </c>
      <c r="B5" s="254" t="s">
        <v>101</v>
      </c>
      <c r="C5" s="255"/>
      <c r="D5" s="256"/>
      <c r="E5" s="381"/>
      <c r="F5" s="382"/>
      <c r="G5" s="382"/>
      <c r="H5" s="382"/>
      <c r="I5" s="382"/>
      <c r="J5" s="382"/>
      <c r="K5" s="382"/>
      <c r="L5" s="382"/>
      <c r="M5" s="382"/>
      <c r="N5" s="382"/>
      <c r="O5" s="383"/>
      <c r="P5" s="42"/>
      <c r="Q5" s="42"/>
      <c r="R5" s="42"/>
      <c r="S5" s="42"/>
      <c r="T5" s="42"/>
      <c r="U5" s="42"/>
      <c r="V5" s="42"/>
      <c r="W5" s="42"/>
      <c r="X5" s="42"/>
      <c r="Y5" s="153"/>
      <c r="Z5" s="250"/>
      <c r="AB5" s="307" t="s">
        <v>151</v>
      </c>
      <c r="AC5" s="306">
        <f>IF(AB9=AB5,1,0)</f>
        <v>1</v>
      </c>
      <c r="AD5" s="305">
        <v>1</v>
      </c>
      <c r="AF5" s="317" t="s">
        <v>152</v>
      </c>
      <c r="AG5" s="306">
        <f>IF(V5=AF5,1,0)</f>
        <v>0</v>
      </c>
      <c r="AH5" s="305">
        <v>1</v>
      </c>
      <c r="AJ5" s="307"/>
      <c r="AK5" s="306">
        <v>0</v>
      </c>
      <c r="AL5" s="305">
        <v>0</v>
      </c>
      <c r="AO5" s="315" t="s">
        <v>153</v>
      </c>
      <c r="AP5" s="35">
        <f>IF($S$2=AO5,3,0)</f>
        <v>0</v>
      </c>
      <c r="AQ5" s="34">
        <v>3</v>
      </c>
      <c r="AR5" s="36"/>
      <c r="BA5" s="37">
        <f>C5</f>
        <v>0</v>
      </c>
      <c r="BJ5" s="236"/>
      <c r="BL5" s="236"/>
      <c r="BM5" s="243" t="s">
        <v>130</v>
      </c>
      <c r="BN5" s="244"/>
      <c r="BO5" s="243"/>
      <c r="BP5" s="316"/>
      <c r="BQ5" s="316"/>
      <c r="BR5" s="238"/>
      <c r="BS5" s="238"/>
      <c r="BT5" s="238"/>
      <c r="BU5" s="241"/>
      <c r="BV5" s="241"/>
      <c r="BW5" s="241"/>
      <c r="BX5" s="241"/>
      <c r="BY5" s="241"/>
      <c r="BZ5" s="241"/>
      <c r="CA5" s="241"/>
      <c r="CB5" s="241"/>
      <c r="CC5" s="241"/>
      <c r="CD5" s="241"/>
      <c r="CE5" s="241"/>
      <c r="CF5" s="241"/>
      <c r="CG5" s="236"/>
      <c r="CH5" s="236"/>
      <c r="CI5" s="236"/>
    </row>
    <row r="6" spans="1:87" ht="15.75" customHeight="1" thickBot="1">
      <c r="A6" s="144"/>
      <c r="B6" s="89" t="s">
        <v>103</v>
      </c>
      <c r="C6" s="154"/>
      <c r="D6" s="154"/>
      <c r="E6" s="257"/>
      <c r="F6" s="258"/>
      <c r="G6" s="258"/>
      <c r="H6" s="259"/>
      <c r="I6" s="260"/>
      <c r="J6" s="74"/>
      <c r="K6" s="16"/>
      <c r="L6" s="16"/>
      <c r="M6" s="16"/>
      <c r="N6" s="16"/>
      <c r="O6" s="17"/>
      <c r="P6" s="17"/>
      <c r="Q6" s="17"/>
      <c r="R6" s="76"/>
      <c r="S6" s="76"/>
      <c r="T6" s="166"/>
      <c r="U6" s="167"/>
      <c r="V6" s="167"/>
      <c r="W6" s="167"/>
      <c r="X6" s="167"/>
      <c r="Y6" s="200"/>
      <c r="Z6" s="250"/>
      <c r="AB6" s="318" t="s">
        <v>154</v>
      </c>
      <c r="AC6" s="306">
        <f>IF(AB9=AB6,2,0)</f>
        <v>0</v>
      </c>
      <c r="AD6" s="305">
        <v>2</v>
      </c>
      <c r="AF6" s="317" t="s">
        <v>155</v>
      </c>
      <c r="AG6" s="306">
        <f>IF(V5=AF6,2,0)</f>
        <v>0</v>
      </c>
      <c r="AH6" s="305">
        <v>2</v>
      </c>
      <c r="AJ6" s="315" t="s">
        <v>81</v>
      </c>
      <c r="AK6" s="306">
        <f>IF($E$6=AJ6,1,0)</f>
        <v>0</v>
      </c>
      <c r="AL6" s="305">
        <v>1</v>
      </c>
      <c r="AO6" s="315" t="s">
        <v>156</v>
      </c>
      <c r="AP6" s="35">
        <f>IF($S$2=AO6,4,0)</f>
        <v>0</v>
      </c>
      <c r="AQ6" s="34">
        <v>4</v>
      </c>
      <c r="AR6" s="34"/>
      <c r="AT6" s="319" t="s">
        <v>157</v>
      </c>
      <c r="AU6" s="320">
        <f>F7</f>
        <v>0</v>
      </c>
      <c r="AV6" s="321" t="s">
        <v>158</v>
      </c>
      <c r="BA6" s="37" t="s">
        <v>159</v>
      </c>
      <c r="BJ6" s="236"/>
      <c r="BL6" s="236"/>
      <c r="BM6" s="243" t="s">
        <v>80</v>
      </c>
      <c r="BN6" s="244"/>
      <c r="BO6" s="243"/>
      <c r="BP6" s="316"/>
      <c r="BQ6" s="316"/>
      <c r="BR6" s="238"/>
      <c r="BS6" s="238"/>
      <c r="BT6" s="238"/>
      <c r="BU6" s="241"/>
      <c r="BV6" s="241"/>
      <c r="BW6" s="241"/>
      <c r="BX6" s="241"/>
      <c r="BY6" s="241"/>
      <c r="BZ6" s="241"/>
      <c r="CA6" s="241"/>
      <c r="CB6" s="241"/>
      <c r="CC6" s="241"/>
      <c r="CD6" s="241"/>
      <c r="CE6" s="241"/>
      <c r="CF6" s="241"/>
      <c r="CG6" s="236"/>
      <c r="CH6" s="236"/>
      <c r="CI6" s="236"/>
    </row>
    <row r="7" spans="1:87" ht="15.75" customHeight="1" thickBot="1">
      <c r="A7" s="149"/>
      <c r="B7" s="89" t="s">
        <v>110</v>
      </c>
      <c r="C7" s="154"/>
      <c r="D7" s="154"/>
      <c r="E7" s="261"/>
      <c r="F7" s="262"/>
      <c r="G7" s="262"/>
      <c r="H7" s="263"/>
      <c r="I7" s="264"/>
      <c r="J7" s="264"/>
      <c r="K7" s="25"/>
      <c r="L7" s="25"/>
      <c r="M7" s="25"/>
      <c r="N7" s="25"/>
      <c r="O7" s="26"/>
      <c r="P7" s="26"/>
      <c r="Q7" s="26"/>
      <c r="R7" s="75"/>
      <c r="S7" s="75"/>
      <c r="T7" s="164"/>
      <c r="U7" s="142"/>
      <c r="V7" s="142"/>
      <c r="W7" s="142"/>
      <c r="X7" s="142"/>
      <c r="Y7" s="194"/>
      <c r="Z7" s="250"/>
      <c r="AB7" s="322" t="s">
        <v>160</v>
      </c>
      <c r="AC7" s="306">
        <f>IF(AB9=AB7,4,0)</f>
        <v>0</v>
      </c>
      <c r="AD7" s="305">
        <v>4</v>
      </c>
      <c r="AF7" s="323" t="s">
        <v>161</v>
      </c>
      <c r="AG7" s="306">
        <f>IF(V5=AF7,3,0)</f>
        <v>0</v>
      </c>
      <c r="AH7" s="305">
        <v>3</v>
      </c>
      <c r="AJ7" s="324" t="s">
        <v>82</v>
      </c>
      <c r="AK7" s="306">
        <f>IF($E$6=AJ7,2,0)</f>
        <v>0</v>
      </c>
      <c r="AL7" s="305">
        <v>2</v>
      </c>
      <c r="AO7" s="315" t="s">
        <v>162</v>
      </c>
      <c r="AP7" s="35">
        <f>IF($S$2=AO7,5,0)</f>
        <v>0</v>
      </c>
      <c r="AQ7" s="34">
        <v>5</v>
      </c>
      <c r="AR7" s="34"/>
      <c r="AS7" s="308"/>
      <c r="BA7" s="325" t="s">
        <v>152</v>
      </c>
      <c r="BB7" s="326">
        <f>IF(SUM(BB8:BB9)=0,1,0)</f>
        <v>1</v>
      </c>
      <c r="BJ7" s="236"/>
      <c r="BL7" s="236"/>
      <c r="BM7" s="243" t="s">
        <v>80</v>
      </c>
      <c r="BN7" s="244"/>
      <c r="BO7" s="243"/>
      <c r="BP7" s="243"/>
      <c r="BQ7" s="243"/>
      <c r="BR7" s="238"/>
      <c r="BS7" s="238"/>
      <c r="BT7" s="238"/>
      <c r="BU7" s="241"/>
      <c r="BV7" s="241"/>
      <c r="BW7" s="241"/>
      <c r="BX7" s="241"/>
      <c r="BY7" s="241"/>
      <c r="BZ7" s="241"/>
      <c r="CA7" s="241"/>
      <c r="CB7" s="241"/>
      <c r="CC7" s="241"/>
      <c r="CD7" s="241"/>
      <c r="CE7" s="241"/>
      <c r="CF7" s="241"/>
      <c r="CG7" s="236"/>
      <c r="CH7" s="236"/>
      <c r="CI7" s="236">
        <v>1</v>
      </c>
    </row>
    <row r="8" spans="1:87" ht="15.75" customHeight="1" thickBot="1">
      <c r="A8" s="144"/>
      <c r="B8" s="89" t="s">
        <v>106</v>
      </c>
      <c r="C8" s="154"/>
      <c r="D8" s="154"/>
      <c r="E8" s="155"/>
      <c r="F8" s="156"/>
      <c r="G8" s="156"/>
      <c r="H8" s="157"/>
      <c r="I8" s="158"/>
      <c r="J8" s="158"/>
      <c r="K8" s="27"/>
      <c r="L8" s="27"/>
      <c r="M8" s="27"/>
      <c r="N8" s="27"/>
      <c r="O8" s="28"/>
      <c r="P8" s="28"/>
      <c r="Q8" s="28"/>
      <c r="R8" s="29"/>
      <c r="S8" s="29"/>
      <c r="T8" s="159"/>
      <c r="U8" s="160"/>
      <c r="V8" s="160"/>
      <c r="W8" s="160"/>
      <c r="X8" s="160"/>
      <c r="Y8" s="265"/>
      <c r="Z8" s="250"/>
      <c r="AB8" s="305" t="s">
        <v>163</v>
      </c>
      <c r="AC8" s="327">
        <f>SUM(AC5:AC7)</f>
        <v>1</v>
      </c>
      <c r="AF8" s="305" t="s">
        <v>163</v>
      </c>
      <c r="AG8" s="327" t="str">
        <f>IF(SUM(AG4:AG7)=0,"",(SUM(AG4:AG7)))</f>
        <v/>
      </c>
      <c r="AJ8" s="305" t="s">
        <v>163</v>
      </c>
      <c r="AK8" s="327" t="str">
        <f>IF(SUM(AK5:AK7)=0,"",(SUM(AK5:AK7)))</f>
        <v/>
      </c>
      <c r="AO8" s="315" t="s">
        <v>164</v>
      </c>
      <c r="AP8" s="35">
        <f>IF($S$2=AO8,6,0)</f>
        <v>0</v>
      </c>
      <c r="AQ8" s="34">
        <v>6</v>
      </c>
      <c r="AR8" s="34"/>
      <c r="AS8" s="308"/>
      <c r="BA8" s="328" t="s">
        <v>155</v>
      </c>
      <c r="BB8" s="329">
        <f>IF(AND(F7&gt;=10,F7&lt;20),1,0)</f>
        <v>0</v>
      </c>
      <c r="BJ8" s="236"/>
      <c r="BL8" s="236"/>
      <c r="BM8" s="243" t="s">
        <v>130</v>
      </c>
      <c r="BN8" s="244"/>
      <c r="BO8" s="243"/>
      <c r="BP8" s="243"/>
      <c r="BQ8" s="243"/>
      <c r="BR8" s="238"/>
      <c r="BS8" s="238"/>
      <c r="BT8" s="238"/>
      <c r="BU8" s="241"/>
      <c r="BV8" s="241"/>
      <c r="BW8" s="241"/>
      <c r="BX8" s="241"/>
      <c r="BY8" s="241"/>
      <c r="BZ8" s="241"/>
      <c r="CA8" s="241"/>
      <c r="CB8" s="241"/>
      <c r="CC8" s="241"/>
      <c r="CD8" s="241"/>
      <c r="CE8" s="241"/>
      <c r="CF8" s="241"/>
      <c r="CG8" s="236"/>
      <c r="CH8" s="236"/>
      <c r="CI8" s="236"/>
    </row>
    <row r="9" spans="1:87" ht="15.75" customHeight="1" thickBot="1">
      <c r="A9" s="144"/>
      <c r="B9" s="89" t="s">
        <v>107</v>
      </c>
      <c r="C9" s="154"/>
      <c r="D9" s="154"/>
      <c r="E9" s="155"/>
      <c r="F9" s="156"/>
      <c r="G9" s="156"/>
      <c r="H9" s="157"/>
      <c r="I9" s="163"/>
      <c r="J9" s="163"/>
      <c r="K9" s="25"/>
      <c r="L9" s="25"/>
      <c r="M9" s="25"/>
      <c r="N9" s="25"/>
      <c r="O9" s="26"/>
      <c r="P9" s="26"/>
      <c r="Q9" s="26"/>
      <c r="R9" s="41"/>
      <c r="S9" s="41"/>
      <c r="T9" s="164"/>
      <c r="U9" s="142"/>
      <c r="V9" s="142"/>
      <c r="W9" s="142"/>
      <c r="X9" s="142"/>
      <c r="Y9" s="194"/>
      <c r="Z9" s="250"/>
      <c r="AB9" s="330" t="s">
        <v>151</v>
      </c>
      <c r="AC9" s="331"/>
      <c r="AD9" s="331"/>
      <c r="AE9" s="331"/>
      <c r="AF9" s="332"/>
      <c r="AO9" s="315" t="s">
        <v>165</v>
      </c>
      <c r="AP9" s="35">
        <f>IF($S$2=AO9,7,0)</f>
        <v>0</v>
      </c>
      <c r="AQ9" s="34">
        <v>7</v>
      </c>
      <c r="AR9" s="34"/>
      <c r="AS9" s="308"/>
      <c r="BA9" s="333" t="s">
        <v>161</v>
      </c>
      <c r="BB9" s="334">
        <f>IF(F7="",0,IF(F7&gt;=20,1,0))</f>
        <v>0</v>
      </c>
      <c r="BJ9" s="236"/>
      <c r="BL9" s="236"/>
      <c r="BM9" s="243" t="s">
        <v>80</v>
      </c>
      <c r="BN9" s="244"/>
      <c r="BO9" s="243"/>
      <c r="BP9" s="243"/>
      <c r="BQ9" s="243"/>
      <c r="BR9" s="238"/>
      <c r="BS9" s="238"/>
      <c r="BT9" s="238"/>
      <c r="BU9" s="241"/>
      <c r="BV9" s="241"/>
      <c r="BW9" s="241"/>
      <c r="BX9" s="241"/>
      <c r="BY9" s="241"/>
      <c r="BZ9" s="241"/>
      <c r="CA9" s="241"/>
      <c r="CB9" s="241"/>
      <c r="CC9" s="241"/>
      <c r="CD9" s="241"/>
      <c r="CE9" s="241"/>
      <c r="CF9" s="241"/>
      <c r="CG9" s="236"/>
      <c r="CH9" s="236"/>
      <c r="CI9" s="236"/>
    </row>
    <row r="10" spans="1:87" ht="15.75" customHeight="1" thickBot="1">
      <c r="A10" s="144"/>
      <c r="B10" s="89" t="s">
        <v>114</v>
      </c>
      <c r="C10" s="154"/>
      <c r="D10" s="154"/>
      <c r="E10" s="155"/>
      <c r="F10" s="156"/>
      <c r="G10" s="156"/>
      <c r="H10" s="157"/>
      <c r="I10" s="163"/>
      <c r="J10" s="163"/>
      <c r="K10" s="25"/>
      <c r="L10" s="25"/>
      <c r="M10" s="25"/>
      <c r="N10" s="25"/>
      <c r="O10" s="26"/>
      <c r="P10" s="26"/>
      <c r="Q10" s="26"/>
      <c r="R10" s="41"/>
      <c r="S10" s="41"/>
      <c r="T10" s="164"/>
      <c r="U10" s="142"/>
      <c r="V10" s="142"/>
      <c r="W10" s="142"/>
      <c r="X10" s="142"/>
      <c r="Y10" s="194"/>
      <c r="Z10" s="250"/>
      <c r="AO10" s="315" t="s">
        <v>166</v>
      </c>
      <c r="AP10" s="35">
        <f>IF($S$2=AO10,8,0)</f>
        <v>0</v>
      </c>
      <c r="AQ10" s="34">
        <v>8</v>
      </c>
      <c r="AR10" s="34"/>
      <c r="AS10" s="308"/>
      <c r="BA10" s="335" t="s">
        <v>167</v>
      </c>
      <c r="BB10" s="335">
        <f>V5</f>
        <v>0</v>
      </c>
      <c r="BJ10" s="236"/>
      <c r="BL10" s="236"/>
      <c r="BM10" s="243" t="s">
        <v>80</v>
      </c>
      <c r="BN10" s="244"/>
      <c r="BO10" s="243"/>
      <c r="BP10" s="243"/>
      <c r="BQ10" s="243"/>
      <c r="BR10" s="238"/>
      <c r="BS10" s="238"/>
      <c r="BT10" s="238"/>
      <c r="BU10" s="241"/>
      <c r="BV10" s="241"/>
      <c r="BW10" s="241"/>
      <c r="BX10" s="241"/>
      <c r="BY10" s="241"/>
      <c r="BZ10" s="241"/>
      <c r="CA10" s="241"/>
      <c r="CB10" s="241"/>
      <c r="CC10" s="241"/>
      <c r="CD10" s="241"/>
      <c r="CE10" s="241"/>
      <c r="CF10" s="241"/>
      <c r="CG10" s="236"/>
      <c r="CH10" s="236"/>
      <c r="CI10" s="236"/>
    </row>
    <row r="11" spans="1:87" ht="15.75" customHeight="1" thickBot="1">
      <c r="A11" s="144"/>
      <c r="B11" s="89" t="s">
        <v>108</v>
      </c>
      <c r="C11" s="154"/>
      <c r="D11" s="154"/>
      <c r="E11" s="155"/>
      <c r="F11" s="156"/>
      <c r="G11" s="156"/>
      <c r="H11" s="157"/>
      <c r="I11" s="163"/>
      <c r="J11" s="163"/>
      <c r="K11" s="25"/>
      <c r="L11" s="25"/>
      <c r="M11" s="25"/>
      <c r="N11" s="25"/>
      <c r="O11" s="26"/>
      <c r="P11" s="26"/>
      <c r="Q11" s="26"/>
      <c r="R11" s="41"/>
      <c r="S11" s="41"/>
      <c r="T11" s="164"/>
      <c r="U11" s="142"/>
      <c r="V11" s="142"/>
      <c r="W11" s="142"/>
      <c r="X11" s="142"/>
      <c r="Y11" s="194"/>
      <c r="Z11" s="250"/>
      <c r="AO11" s="336" t="s">
        <v>168</v>
      </c>
      <c r="AP11" s="337">
        <f>IF($S$2=AO11,9,0)</f>
        <v>0</v>
      </c>
      <c r="AQ11" s="246">
        <v>9</v>
      </c>
      <c r="AR11" s="34"/>
      <c r="AS11" s="308"/>
      <c r="BJ11" s="236"/>
      <c r="BL11" s="236"/>
      <c r="BM11" s="243" t="s">
        <v>130</v>
      </c>
      <c r="BN11" s="244"/>
      <c r="BO11" s="243"/>
      <c r="BP11" s="243"/>
      <c r="BQ11" s="243"/>
      <c r="BR11" s="238"/>
      <c r="BS11" s="238"/>
      <c r="BT11" s="238"/>
      <c r="BU11" s="241"/>
      <c r="BV11" s="241"/>
      <c r="BW11" s="241"/>
      <c r="BX11" s="241"/>
      <c r="BY11" s="241"/>
      <c r="BZ11" s="241"/>
      <c r="CA11" s="241"/>
      <c r="CB11" s="241"/>
      <c r="CC11" s="241"/>
      <c r="CD11" s="241"/>
      <c r="CE11" s="241"/>
      <c r="CF11" s="241"/>
      <c r="CG11" s="236"/>
      <c r="CH11" s="236"/>
      <c r="CI11" s="236"/>
    </row>
    <row r="12" spans="1:87" ht="15.75" customHeight="1" thickBot="1">
      <c r="A12" s="144"/>
      <c r="B12" s="89" t="s">
        <v>109</v>
      </c>
      <c r="C12" s="154"/>
      <c r="D12" s="154"/>
      <c r="E12" s="155"/>
      <c r="F12" s="156"/>
      <c r="G12" s="156"/>
      <c r="H12" s="157"/>
      <c r="I12" s="163"/>
      <c r="J12" s="163"/>
      <c r="K12" s="25"/>
      <c r="L12" s="25"/>
      <c r="M12" s="25"/>
      <c r="N12" s="25"/>
      <c r="O12" s="26"/>
      <c r="P12" s="26"/>
      <c r="Q12" s="26"/>
      <c r="R12" s="41"/>
      <c r="S12" s="41"/>
      <c r="T12" s="164"/>
      <c r="U12" s="142"/>
      <c r="V12" s="142"/>
      <c r="W12" s="142"/>
      <c r="X12" s="142"/>
      <c r="Y12" s="194"/>
      <c r="Z12" s="250"/>
      <c r="AO12" s="37" t="s">
        <v>163</v>
      </c>
      <c r="AP12" s="338" t="str">
        <f>IF(SUM(AP2:AP11)=0,"",(SUM(AP2:AP11)))</f>
        <v/>
      </c>
      <c r="AR12" s="34"/>
      <c r="AS12" s="308"/>
      <c r="BJ12" s="236"/>
      <c r="BL12" s="236"/>
      <c r="BM12" s="243" t="s">
        <v>80</v>
      </c>
      <c r="BN12" s="244"/>
      <c r="BO12" s="243"/>
      <c r="BP12" s="243"/>
      <c r="BQ12" s="243"/>
      <c r="BR12" s="238"/>
      <c r="BS12" s="238"/>
      <c r="BT12" s="238"/>
      <c r="BU12" s="241"/>
      <c r="BV12" s="241"/>
      <c r="BW12" s="241"/>
      <c r="BX12" s="241"/>
      <c r="BY12" s="241"/>
      <c r="BZ12" s="241"/>
      <c r="CA12" s="241"/>
      <c r="CB12" s="241"/>
      <c r="CC12" s="241"/>
      <c r="CD12" s="241"/>
      <c r="CE12" s="241"/>
      <c r="CF12" s="241"/>
      <c r="CG12" s="236"/>
      <c r="CH12" s="236"/>
      <c r="CI12" s="236"/>
    </row>
    <row r="13" spans="1:87" ht="15.75" customHeight="1" thickBot="1">
      <c r="A13" s="144"/>
      <c r="B13" s="165" t="s">
        <v>115</v>
      </c>
      <c r="C13" s="109"/>
      <c r="D13" s="109"/>
      <c r="E13" s="155"/>
      <c r="F13" s="156"/>
      <c r="G13" s="156"/>
      <c r="H13" s="157"/>
      <c r="I13" s="43"/>
      <c r="J13" s="43"/>
      <c r="K13" s="16"/>
      <c r="L13" s="16"/>
      <c r="M13" s="16"/>
      <c r="N13" s="16"/>
      <c r="O13" s="17"/>
      <c r="P13" s="17"/>
      <c r="Q13" s="17"/>
      <c r="R13" s="42"/>
      <c r="S13" s="42"/>
      <c r="T13" s="166"/>
      <c r="U13" s="167"/>
      <c r="V13" s="167"/>
      <c r="W13" s="167"/>
      <c r="X13" s="167"/>
      <c r="Y13" s="200"/>
      <c r="Z13" s="250"/>
      <c r="AR13" s="34"/>
      <c r="AX13" s="339"/>
      <c r="BJ13" s="236"/>
      <c r="BL13" s="236"/>
      <c r="BM13" s="243" t="s">
        <v>80</v>
      </c>
      <c r="BN13" s="244"/>
      <c r="BO13" s="243"/>
      <c r="BP13" s="243"/>
      <c r="BQ13" s="243"/>
      <c r="BR13" s="238"/>
      <c r="BS13" s="238"/>
      <c r="BT13" s="238"/>
      <c r="BU13" s="241"/>
      <c r="BV13" s="241"/>
      <c r="BW13" s="241"/>
      <c r="BX13" s="241"/>
      <c r="BY13" s="241"/>
      <c r="BZ13" s="241"/>
      <c r="CA13" s="241"/>
      <c r="CB13" s="241"/>
      <c r="CC13" s="241"/>
      <c r="CD13" s="241"/>
      <c r="CE13" s="241"/>
      <c r="CF13" s="241"/>
      <c r="CG13" s="236"/>
      <c r="CH13" s="236"/>
      <c r="CI13" s="236"/>
    </row>
    <row r="14" spans="1:87" ht="15.75" customHeight="1" thickBot="1">
      <c r="A14" s="144"/>
      <c r="B14" s="165" t="s">
        <v>112</v>
      </c>
      <c r="C14" s="109"/>
      <c r="D14" s="109"/>
      <c r="E14" s="155"/>
      <c r="F14" s="156"/>
      <c r="G14" s="156"/>
      <c r="H14" s="157"/>
      <c r="I14" s="43"/>
      <c r="J14" s="43"/>
      <c r="K14" s="16"/>
      <c r="L14" s="16"/>
      <c r="M14" s="16"/>
      <c r="N14" s="16"/>
      <c r="O14" s="17"/>
      <c r="P14" s="17"/>
      <c r="Q14" s="17"/>
      <c r="R14" s="42"/>
      <c r="S14" s="42"/>
      <c r="T14" s="166"/>
      <c r="U14" s="167"/>
      <c r="V14" s="167"/>
      <c r="W14" s="167"/>
      <c r="X14" s="167"/>
      <c r="Y14" s="200"/>
      <c r="Z14" s="250"/>
      <c r="AT14" s="340"/>
      <c r="BJ14" s="236"/>
      <c r="BL14" s="236"/>
      <c r="BM14" s="243" t="s">
        <v>130</v>
      </c>
      <c r="BN14" s="244"/>
      <c r="BO14" s="243"/>
      <c r="BP14" s="243"/>
      <c r="BQ14" s="243"/>
      <c r="BR14" s="238"/>
      <c r="BS14" s="238"/>
      <c r="BT14" s="238"/>
      <c r="BU14" s="241"/>
      <c r="BV14" s="241"/>
      <c r="BW14" s="241"/>
      <c r="BX14" s="241"/>
      <c r="BY14" s="241"/>
      <c r="BZ14" s="241"/>
      <c r="CA14" s="241"/>
      <c r="CB14" s="241"/>
      <c r="CC14" s="241"/>
      <c r="CD14" s="241"/>
      <c r="CE14" s="241"/>
      <c r="CF14" s="241"/>
      <c r="CG14" s="236"/>
      <c r="CH14" s="236"/>
      <c r="CI14" s="236"/>
    </row>
    <row r="15" spans="1:87" ht="15.75" customHeight="1" thickBot="1">
      <c r="A15" s="144"/>
      <c r="B15" s="89" t="s">
        <v>116</v>
      </c>
      <c r="C15" s="154"/>
      <c r="D15" s="154"/>
      <c r="E15" s="155"/>
      <c r="F15" s="156"/>
      <c r="G15" s="156"/>
      <c r="H15" s="157"/>
      <c r="I15" s="43"/>
      <c r="J15" s="43"/>
      <c r="K15" s="16"/>
      <c r="L15" s="16"/>
      <c r="M15" s="16"/>
      <c r="N15" s="16"/>
      <c r="O15" s="17"/>
      <c r="P15" s="17"/>
      <c r="Q15" s="17"/>
      <c r="R15" s="42"/>
      <c r="S15" s="42"/>
      <c r="T15" s="166"/>
      <c r="U15" s="167"/>
      <c r="V15" s="167"/>
      <c r="W15" s="167"/>
      <c r="X15" s="167"/>
      <c r="Y15" s="200"/>
      <c r="Z15" s="250"/>
      <c r="AF15" s="314"/>
      <c r="AG15" s="306">
        <v>0</v>
      </c>
      <c r="AH15" s="305">
        <v>0</v>
      </c>
      <c r="AP15" s="35"/>
      <c r="AQ15" s="34"/>
      <c r="AR15" s="34"/>
      <c r="BJ15" s="236"/>
      <c r="BL15" s="236"/>
      <c r="BM15" s="243" t="s">
        <v>80</v>
      </c>
      <c r="BN15" s="244"/>
      <c r="BO15" s="243"/>
      <c r="BP15" s="243"/>
      <c r="BQ15" s="243"/>
      <c r="BR15" s="238"/>
      <c r="BS15" s="238"/>
      <c r="BT15" s="238"/>
      <c r="BU15" s="241"/>
      <c r="BV15" s="241"/>
      <c r="BW15" s="241"/>
      <c r="BX15" s="241"/>
      <c r="BY15" s="241"/>
      <c r="BZ15" s="241"/>
      <c r="CA15" s="241"/>
      <c r="CB15" s="241"/>
      <c r="CC15" s="241"/>
      <c r="CD15" s="241"/>
      <c r="CE15" s="241"/>
      <c r="CF15" s="241"/>
      <c r="CG15" s="236"/>
      <c r="CH15" s="236"/>
      <c r="CI15" s="236"/>
    </row>
    <row r="16" spans="1:87" ht="15.75" customHeight="1" thickBot="1">
      <c r="A16" s="144"/>
      <c r="B16" s="89" t="s">
        <v>113</v>
      </c>
      <c r="C16" s="154"/>
      <c r="D16" s="154"/>
      <c r="E16" s="155"/>
      <c r="F16" s="156"/>
      <c r="G16" s="156"/>
      <c r="H16" s="157"/>
      <c r="I16" s="43"/>
      <c r="J16" s="43"/>
      <c r="K16" s="16"/>
      <c r="L16" s="16"/>
      <c r="M16" s="16"/>
      <c r="N16" s="16"/>
      <c r="O16" s="17"/>
      <c r="P16" s="17"/>
      <c r="Q16" s="17"/>
      <c r="R16" s="42"/>
      <c r="S16" s="42"/>
      <c r="T16" s="166"/>
      <c r="U16" s="167"/>
      <c r="V16" s="167"/>
      <c r="W16" s="167"/>
      <c r="X16" s="167"/>
      <c r="Y16" s="200"/>
      <c r="Z16" s="250"/>
      <c r="AB16" s="307" t="s">
        <v>151</v>
      </c>
      <c r="AC16" s="306">
        <f>IF(Q16=AB16,1,0)</f>
        <v>0</v>
      </c>
      <c r="AD16" s="305">
        <v>1</v>
      </c>
      <c r="AF16" s="317" t="s">
        <v>152</v>
      </c>
      <c r="AG16" s="306">
        <f>IF(V16=AF16,1,0)</f>
        <v>0</v>
      </c>
      <c r="AH16" s="305">
        <v>1</v>
      </c>
      <c r="AP16" s="35"/>
      <c r="AQ16" s="34"/>
      <c r="AR16" s="34"/>
      <c r="BA16" s="37">
        <f>C16</f>
        <v>0</v>
      </c>
      <c r="BJ16" s="236"/>
      <c r="BL16" s="236"/>
      <c r="BM16" s="243" t="s">
        <v>80</v>
      </c>
      <c r="BN16" s="244"/>
      <c r="BO16" s="243"/>
      <c r="BP16" s="243"/>
      <c r="BQ16" s="243"/>
      <c r="BR16" s="238"/>
      <c r="BS16" s="238"/>
      <c r="BT16" s="238"/>
      <c r="BU16" s="241"/>
      <c r="BV16" s="241"/>
      <c r="BW16" s="241"/>
      <c r="BX16" s="241"/>
      <c r="BY16" s="241"/>
      <c r="BZ16" s="241"/>
      <c r="CA16" s="241"/>
      <c r="CB16" s="241"/>
      <c r="CC16" s="241"/>
      <c r="CD16" s="241"/>
      <c r="CE16" s="241"/>
      <c r="CF16" s="241"/>
      <c r="CG16" s="236"/>
      <c r="CH16" s="236"/>
      <c r="CI16" s="236"/>
    </row>
    <row r="17" spans="1:87" ht="15.75" customHeight="1" thickBot="1">
      <c r="A17" s="144"/>
      <c r="B17" s="165"/>
      <c r="C17" s="109"/>
      <c r="D17" s="168"/>
      <c r="E17" s="266" t="s">
        <v>98</v>
      </c>
      <c r="F17" s="267" t="s">
        <v>99</v>
      </c>
      <c r="G17" s="268" t="s">
        <v>105</v>
      </c>
      <c r="H17" s="269"/>
      <c r="I17" s="270"/>
      <c r="J17" s="270"/>
      <c r="K17" s="270"/>
      <c r="L17" s="270"/>
      <c r="M17" s="270"/>
      <c r="N17" s="270"/>
      <c r="O17" s="270"/>
      <c r="P17" s="270"/>
      <c r="Q17" s="270"/>
      <c r="R17" s="270"/>
      <c r="S17" s="270"/>
      <c r="T17" s="270"/>
      <c r="U17" s="270"/>
      <c r="V17" s="270"/>
      <c r="W17" s="270"/>
      <c r="X17" s="270"/>
      <c r="Y17" s="271"/>
      <c r="Z17" s="250"/>
      <c r="AB17" s="318" t="s">
        <v>154</v>
      </c>
      <c r="AC17" s="306">
        <f>IF(Q16=AB17,2,0)</f>
        <v>0</v>
      </c>
      <c r="AD17" s="305">
        <v>2</v>
      </c>
      <c r="AF17" s="317" t="s">
        <v>155</v>
      </c>
      <c r="AG17" s="306">
        <f>IF(V16=AF17,2,0)</f>
        <v>0</v>
      </c>
      <c r="AH17" s="305">
        <v>2</v>
      </c>
      <c r="AJ17" s="307"/>
      <c r="AO17" s="34"/>
      <c r="AP17" s="35"/>
      <c r="AQ17" s="34"/>
      <c r="AR17" s="34"/>
      <c r="AS17" s="34"/>
      <c r="AT17" s="36"/>
      <c r="BA17" s="37" t="s">
        <v>159</v>
      </c>
      <c r="BJ17" s="236"/>
      <c r="BL17" s="236"/>
      <c r="BM17" s="243"/>
      <c r="BN17" s="244"/>
      <c r="BO17" s="243"/>
      <c r="BP17" s="243"/>
      <c r="BQ17" s="243"/>
      <c r="BR17" s="238"/>
      <c r="BS17" s="238"/>
      <c r="BT17" s="238"/>
      <c r="BU17" s="241"/>
      <c r="BV17" s="241"/>
      <c r="BW17" s="241"/>
      <c r="BX17" s="241"/>
      <c r="BY17" s="241"/>
      <c r="BZ17" s="241"/>
      <c r="CA17" s="241"/>
      <c r="CB17" s="241"/>
      <c r="CC17" s="241"/>
      <c r="CD17" s="241"/>
      <c r="CE17" s="241"/>
      <c r="CF17" s="241"/>
      <c r="CG17" s="236"/>
      <c r="CH17" s="236"/>
      <c r="CI17" s="236"/>
    </row>
    <row r="18" spans="1:87" ht="15.75" customHeight="1" thickBot="1">
      <c r="A18" s="144"/>
      <c r="B18" s="165" t="s">
        <v>111</v>
      </c>
      <c r="C18" s="109"/>
      <c r="D18" s="109"/>
      <c r="E18" s="4"/>
      <c r="F18" s="4"/>
      <c r="G18" s="272" t="s">
        <v>117</v>
      </c>
      <c r="H18" s="273"/>
      <c r="I18" s="273"/>
      <c r="J18" s="273"/>
      <c r="K18" s="273"/>
      <c r="L18" s="273"/>
      <c r="M18" s="273"/>
      <c r="N18" s="273"/>
      <c r="O18" s="273"/>
      <c r="P18" s="273"/>
      <c r="Q18" s="273"/>
      <c r="R18" s="273"/>
      <c r="S18" s="273"/>
      <c r="T18" s="273"/>
      <c r="U18" s="273"/>
      <c r="V18" s="273"/>
      <c r="W18" s="273"/>
      <c r="X18" s="273"/>
      <c r="Y18" s="274"/>
      <c r="Z18" s="250"/>
      <c r="AB18" s="322" t="s">
        <v>160</v>
      </c>
      <c r="AC18" s="306">
        <f>IF(Q16=AB18,4,0)</f>
        <v>0</v>
      </c>
      <c r="AD18" s="305">
        <v>4</v>
      </c>
      <c r="AF18" s="323" t="s">
        <v>161</v>
      </c>
      <c r="AG18" s="306">
        <f>IF(V16=AF18,3,0)</f>
        <v>0</v>
      </c>
      <c r="AH18" s="305">
        <v>3</v>
      </c>
      <c r="AJ18" s="324" t="s">
        <v>84</v>
      </c>
      <c r="AP18" s="35"/>
      <c r="AQ18" s="34"/>
      <c r="AR18" s="34"/>
      <c r="AS18" s="34"/>
      <c r="AT18" s="341">
        <f>C18</f>
        <v>0</v>
      </c>
      <c r="AU18" s="342" t="str">
        <f>IF(F18="〇",1,"")</f>
        <v/>
      </c>
      <c r="AV18" s="343" t="s">
        <v>169</v>
      </c>
      <c r="BA18" s="325" t="s">
        <v>152</v>
      </c>
      <c r="BB18" s="326">
        <f>IF(SUM(BB19:BB20)=0,1,0)</f>
        <v>1</v>
      </c>
      <c r="BJ18" s="236"/>
      <c r="BL18" s="236"/>
      <c r="BM18" s="243" t="s">
        <v>84</v>
      </c>
      <c r="BN18" s="244"/>
      <c r="BO18" s="243"/>
      <c r="BP18" s="243"/>
      <c r="BQ18" s="243"/>
      <c r="BR18" s="238"/>
      <c r="BS18" s="238"/>
      <c r="BT18" s="238"/>
      <c r="BU18" s="241"/>
      <c r="BV18" s="241"/>
      <c r="BW18" s="241"/>
      <c r="BX18" s="241"/>
      <c r="BY18" s="241"/>
      <c r="BZ18" s="241"/>
      <c r="CA18" s="241"/>
      <c r="CB18" s="241"/>
      <c r="CC18" s="241"/>
      <c r="CD18" s="241"/>
      <c r="CE18" s="241"/>
      <c r="CF18" s="241"/>
      <c r="CG18" s="236"/>
      <c r="CH18" s="236"/>
      <c r="CI18" s="236"/>
    </row>
    <row r="19" spans="1:87" ht="15.75" customHeight="1" thickBot="1">
      <c r="A19" s="144"/>
      <c r="B19" s="165"/>
      <c r="C19" s="109"/>
      <c r="D19" s="168"/>
      <c r="E19" s="7"/>
      <c r="F19" s="7"/>
      <c r="G19" s="275" t="s">
        <v>118</v>
      </c>
      <c r="H19" s="276"/>
      <c r="I19" s="276"/>
      <c r="J19" s="276"/>
      <c r="K19" s="276"/>
      <c r="L19" s="276"/>
      <c r="M19" s="276"/>
      <c r="N19" s="276"/>
      <c r="O19" s="276"/>
      <c r="P19" s="276"/>
      <c r="Q19" s="276"/>
      <c r="R19" s="276"/>
      <c r="S19" s="276"/>
      <c r="T19" s="276"/>
      <c r="U19" s="276"/>
      <c r="V19" s="276"/>
      <c r="W19" s="276"/>
      <c r="X19" s="276"/>
      <c r="Y19" s="277"/>
      <c r="Z19" s="250"/>
      <c r="AB19" s="305" t="s">
        <v>163</v>
      </c>
      <c r="AC19" s="327">
        <f>SUM(AC16:AC18)</f>
        <v>0</v>
      </c>
      <c r="AF19" s="305" t="s">
        <v>163</v>
      </c>
      <c r="AG19" s="327" t="str">
        <f>IF(SUM(AG15:AG18)=0,"",(SUM(AG15:AG18)))</f>
        <v/>
      </c>
      <c r="AP19" s="35"/>
      <c r="AQ19" s="34"/>
      <c r="AR19" s="34"/>
      <c r="AT19" s="341">
        <f t="shared" ref="AT19" si="0">C19</f>
        <v>0</v>
      </c>
      <c r="AU19" s="342" t="str">
        <f>IF(F19="〇",1,"")</f>
        <v/>
      </c>
      <c r="AV19" s="343" t="s">
        <v>169</v>
      </c>
      <c r="BA19" s="328" t="s">
        <v>155</v>
      </c>
      <c r="BB19" s="329">
        <f>IF(F24="",IF(AND(AU22&gt;=1,AU23&lt;15),1,0),IF(BB20=1,0,IF(AND(AU25&gt;=1,AU26&gt;=1),1,0)))</f>
        <v>0</v>
      </c>
      <c r="BJ19" s="236"/>
      <c r="BL19" s="236"/>
      <c r="BM19" s="243" t="s">
        <v>84</v>
      </c>
      <c r="BN19" s="244"/>
      <c r="BO19" s="243"/>
      <c r="BP19" s="243"/>
      <c r="BQ19" s="243"/>
      <c r="BR19" s="238"/>
      <c r="BS19" s="238"/>
      <c r="BT19" s="238"/>
      <c r="BU19" s="241"/>
      <c r="BV19" s="241"/>
      <c r="BW19" s="241"/>
      <c r="BX19" s="241"/>
      <c r="BY19" s="241"/>
      <c r="BZ19" s="241"/>
      <c r="CA19" s="241"/>
      <c r="CB19" s="241"/>
      <c r="CC19" s="241"/>
      <c r="CD19" s="241"/>
      <c r="CE19" s="241"/>
      <c r="CF19" s="241"/>
      <c r="CG19" s="236"/>
      <c r="CH19" s="236"/>
      <c r="CI19" s="236"/>
    </row>
    <row r="20" spans="1:87" ht="8.25" customHeight="1">
      <c r="B20" s="33"/>
      <c r="C20" s="33"/>
      <c r="D20" s="33"/>
      <c r="E20" s="33"/>
      <c r="F20" s="33"/>
      <c r="G20" s="33"/>
      <c r="H20" s="33"/>
      <c r="I20" s="33"/>
      <c r="J20" s="33"/>
      <c r="K20" s="33"/>
      <c r="L20" s="33"/>
      <c r="M20" s="33"/>
      <c r="N20" s="33"/>
      <c r="O20" s="33"/>
      <c r="P20" s="33"/>
      <c r="Q20" s="33"/>
      <c r="R20" s="33"/>
      <c r="S20" s="33"/>
      <c r="T20" s="33"/>
      <c r="U20" s="33"/>
      <c r="V20" s="33"/>
      <c r="W20" s="33"/>
      <c r="X20" s="33"/>
      <c r="Y20" s="278"/>
      <c r="AO20" s="34"/>
      <c r="AP20" s="35"/>
      <c r="AQ20" s="34"/>
      <c r="AR20" s="34"/>
      <c r="AT20" s="341">
        <f>C20</f>
        <v>0</v>
      </c>
      <c r="AU20" s="342" t="str">
        <f>IF(F20="〇",1,"")</f>
        <v/>
      </c>
      <c r="AV20" s="343" t="s">
        <v>169</v>
      </c>
      <c r="BA20" s="333" t="s">
        <v>161</v>
      </c>
      <c r="BB20" s="334">
        <f>IF(F24="",IF(AND(AU22&gt;=1,AU23&gt;=15),1,0),IF(AU27=4,1,0))</f>
        <v>0</v>
      </c>
      <c r="BL20" s="236"/>
      <c r="BM20" s="243"/>
      <c r="BN20" s="243"/>
      <c r="BO20" s="243"/>
      <c r="BP20" s="243"/>
      <c r="BQ20" s="243"/>
      <c r="BR20" s="236"/>
      <c r="BS20" s="236"/>
      <c r="BT20" s="236"/>
      <c r="BU20" s="236"/>
      <c r="BV20" s="236"/>
      <c r="BW20" s="236"/>
      <c r="BX20" s="236"/>
      <c r="BY20" s="236"/>
      <c r="BZ20" s="236"/>
      <c r="CA20" s="236"/>
      <c r="CB20" s="236"/>
      <c r="CC20" s="236"/>
      <c r="CD20" s="236"/>
      <c r="CE20" s="236"/>
      <c r="CF20" s="236"/>
      <c r="CG20" s="236"/>
      <c r="CH20" s="236"/>
      <c r="CI20" s="236"/>
    </row>
    <row r="21" spans="1:87" ht="15.75" customHeight="1" thickBot="1">
      <c r="B21" s="172" t="s">
        <v>64</v>
      </c>
      <c r="C21" s="173"/>
      <c r="D21" s="173"/>
      <c r="E21" s="174"/>
      <c r="F21" s="174"/>
      <c r="G21" s="174"/>
      <c r="H21" s="174"/>
      <c r="I21" s="174"/>
      <c r="J21" s="174"/>
      <c r="K21" s="174"/>
      <c r="L21" s="174"/>
      <c r="M21" s="174"/>
      <c r="N21" s="174"/>
      <c r="O21" s="174"/>
      <c r="P21" s="173"/>
      <c r="Q21" s="70"/>
      <c r="R21" s="70"/>
      <c r="S21" s="70"/>
      <c r="T21" s="70"/>
      <c r="U21" s="70"/>
      <c r="V21" s="175"/>
      <c r="W21" s="175"/>
      <c r="X21" s="175"/>
      <c r="Y21" s="176"/>
      <c r="Z21" s="250"/>
      <c r="AT21" s="341">
        <f>C21</f>
        <v>0</v>
      </c>
      <c r="AU21" s="342" t="str">
        <f>IF(F21="〇",1,"")</f>
        <v/>
      </c>
      <c r="AV21" s="343" t="s">
        <v>169</v>
      </c>
      <c r="BL21" s="311"/>
      <c r="BM21" s="243"/>
      <c r="BN21" s="243"/>
      <c r="BO21" s="243"/>
      <c r="BP21" s="243"/>
      <c r="BQ21" s="243"/>
      <c r="BR21" s="238"/>
      <c r="BS21" s="238"/>
      <c r="BT21" s="238"/>
      <c r="BU21" s="241"/>
      <c r="BV21" s="241"/>
      <c r="BW21" s="241"/>
      <c r="BX21" s="241"/>
      <c r="BY21" s="241"/>
      <c r="BZ21" s="241"/>
      <c r="CA21" s="241"/>
      <c r="CB21" s="241"/>
      <c r="CC21" s="241"/>
      <c r="CD21" s="241"/>
      <c r="CE21" s="241"/>
      <c r="CF21" s="241"/>
      <c r="CG21" s="236"/>
      <c r="CH21" s="236"/>
      <c r="CI21" s="236">
        <v>1</v>
      </c>
    </row>
    <row r="22" spans="1:87" ht="15.75" customHeight="1" thickBot="1">
      <c r="A22" s="149"/>
      <c r="B22" s="150" t="s">
        <v>94</v>
      </c>
      <c r="C22" s="151"/>
      <c r="D22" s="152"/>
      <c r="E22" s="58"/>
      <c r="F22" s="59"/>
      <c r="G22" s="59"/>
      <c r="H22" s="59"/>
      <c r="I22" s="59"/>
      <c r="J22" s="59"/>
      <c r="K22" s="59"/>
      <c r="L22" s="59"/>
      <c r="M22" s="59"/>
      <c r="N22" s="59"/>
      <c r="O22" s="60"/>
      <c r="P22" s="42"/>
      <c r="Q22" s="42"/>
      <c r="R22" s="42"/>
      <c r="S22" s="42"/>
      <c r="T22" s="42"/>
      <c r="U22" s="42"/>
      <c r="V22" s="42"/>
      <c r="W22" s="42"/>
      <c r="X22" s="42"/>
      <c r="Y22" s="153"/>
      <c r="Z22" s="250"/>
      <c r="AP22" s="35"/>
      <c r="AQ22" s="34"/>
      <c r="AR22" s="34"/>
      <c r="AT22" s="341" t="s">
        <v>170</v>
      </c>
      <c r="AU22" s="337">
        <f>SUM(AU18:AU21)</f>
        <v>0</v>
      </c>
      <c r="AV22" s="343" t="s">
        <v>171</v>
      </c>
      <c r="BJ22" s="236"/>
      <c r="BK22" s="236"/>
      <c r="BL22" s="236"/>
      <c r="BM22" s="243" t="s">
        <v>69</v>
      </c>
      <c r="BN22" s="244" t="s">
        <v>70</v>
      </c>
      <c r="BO22" s="243"/>
      <c r="BP22" s="243"/>
      <c r="BQ22" s="243"/>
      <c r="BR22" s="236"/>
      <c r="BS22" s="236"/>
      <c r="BT22" s="236"/>
      <c r="BU22" s="236"/>
      <c r="BV22" s="236"/>
      <c r="BW22" s="236"/>
      <c r="BX22" s="236"/>
      <c r="BY22" s="236"/>
      <c r="BZ22" s="236"/>
      <c r="CA22" s="236"/>
      <c r="CB22" s="236"/>
      <c r="CC22" s="236"/>
      <c r="CD22" s="236"/>
      <c r="CE22" s="236"/>
      <c r="CF22" s="236"/>
      <c r="CG22" s="236"/>
      <c r="CH22" s="236"/>
      <c r="CI22" s="236"/>
    </row>
    <row r="23" spans="1:87" ht="15.75" customHeight="1" thickBot="1">
      <c r="B23" s="165" t="s">
        <v>136</v>
      </c>
      <c r="C23" s="109"/>
      <c r="D23" s="168"/>
      <c r="E23" s="71"/>
      <c r="F23" s="72"/>
      <c r="G23" s="72"/>
      <c r="H23" s="72"/>
      <c r="I23" s="72"/>
      <c r="J23" s="72"/>
      <c r="K23" s="72"/>
      <c r="L23" s="72"/>
      <c r="M23" s="72"/>
      <c r="N23" s="72"/>
      <c r="O23" s="73"/>
      <c r="P23" s="253"/>
      <c r="Q23" s="180"/>
      <c r="R23" s="180"/>
      <c r="S23" s="180"/>
      <c r="T23" s="180"/>
      <c r="U23" s="180"/>
      <c r="V23" s="180"/>
      <c r="W23" s="180"/>
      <c r="X23" s="180"/>
      <c r="Y23" s="181"/>
      <c r="AP23" s="35"/>
      <c r="AQ23" s="34"/>
      <c r="AR23" s="34"/>
      <c r="AT23" s="341">
        <f>C22</f>
        <v>0</v>
      </c>
      <c r="AU23" s="344">
        <f>F22</f>
        <v>0</v>
      </c>
      <c r="BJ23" s="236"/>
      <c r="BL23" s="236"/>
      <c r="BM23" s="243" t="s">
        <v>81</v>
      </c>
      <c r="BN23" s="244" t="s">
        <v>82</v>
      </c>
      <c r="BO23" s="243" t="s">
        <v>83</v>
      </c>
      <c r="BP23" s="243"/>
      <c r="BQ23" s="243"/>
      <c r="BR23" s="240"/>
      <c r="BS23" s="240"/>
      <c r="BT23" s="240"/>
      <c r="BU23" s="240"/>
      <c r="BV23" s="240"/>
      <c r="BW23" s="240"/>
      <c r="BX23" s="240"/>
      <c r="BY23" s="240"/>
      <c r="BZ23" s="240"/>
      <c r="CA23" s="240"/>
      <c r="CB23" s="240"/>
      <c r="CC23" s="240"/>
      <c r="CD23" s="240"/>
      <c r="CE23" s="240"/>
      <c r="CF23" s="240"/>
      <c r="CG23" s="240"/>
      <c r="CH23" s="240"/>
      <c r="CI23" s="236">
        <v>1</v>
      </c>
    </row>
    <row r="24" spans="1:87" ht="38.25" customHeight="1" thickBot="1">
      <c r="A24" s="144" t="s">
        <v>100</v>
      </c>
      <c r="B24" s="254" t="s">
        <v>102</v>
      </c>
      <c r="C24" s="255"/>
      <c r="D24" s="256"/>
      <c r="E24" s="381"/>
      <c r="F24" s="382"/>
      <c r="G24" s="382"/>
      <c r="H24" s="382"/>
      <c r="I24" s="382"/>
      <c r="J24" s="382"/>
      <c r="K24" s="382"/>
      <c r="L24" s="382"/>
      <c r="M24" s="382"/>
      <c r="N24" s="382"/>
      <c r="O24" s="383"/>
      <c r="P24" s="42"/>
      <c r="Q24" s="42"/>
      <c r="R24" s="42"/>
      <c r="S24" s="42"/>
      <c r="T24" s="42"/>
      <c r="U24" s="42"/>
      <c r="V24" s="42"/>
      <c r="W24" s="42"/>
      <c r="X24" s="42"/>
      <c r="Y24" s="153"/>
      <c r="AP24" s="35"/>
      <c r="AQ24" s="34"/>
      <c r="AR24" s="34"/>
      <c r="AU24" s="338"/>
      <c r="BJ24" s="236"/>
      <c r="BL24" s="236"/>
      <c r="BM24" s="243"/>
      <c r="BN24" s="244"/>
      <c r="BO24" s="243"/>
      <c r="BP24" s="316"/>
      <c r="BQ24" s="316"/>
      <c r="BR24" s="238"/>
      <c r="BS24" s="238"/>
      <c r="BT24" s="238"/>
      <c r="BU24" s="241"/>
      <c r="BV24" s="241"/>
      <c r="BW24" s="241"/>
      <c r="BX24" s="241"/>
      <c r="BY24" s="241"/>
      <c r="BZ24" s="241"/>
      <c r="CA24" s="241"/>
      <c r="CB24" s="241"/>
      <c r="CC24" s="241"/>
      <c r="CD24" s="241"/>
      <c r="CE24" s="241"/>
      <c r="CF24" s="241"/>
      <c r="CG24" s="236"/>
      <c r="CH24" s="236"/>
      <c r="CI24" s="236"/>
    </row>
    <row r="25" spans="1:87" ht="15.75" customHeight="1" thickBot="1">
      <c r="B25" s="165" t="s">
        <v>104</v>
      </c>
      <c r="C25" s="109"/>
      <c r="D25" s="168"/>
      <c r="E25" s="155"/>
      <c r="F25" s="156"/>
      <c r="G25" s="279"/>
      <c r="H25" s="280"/>
      <c r="I25" s="260"/>
      <c r="J25" s="74"/>
      <c r="K25" s="16"/>
      <c r="L25" s="16"/>
      <c r="M25" s="16"/>
      <c r="N25" s="16"/>
      <c r="O25" s="17"/>
      <c r="P25" s="17"/>
      <c r="Q25" s="17"/>
      <c r="R25" s="76"/>
      <c r="S25" s="76"/>
      <c r="T25" s="166"/>
      <c r="U25" s="166"/>
      <c r="V25" s="166"/>
      <c r="W25" s="166"/>
      <c r="X25" s="166"/>
      <c r="Y25" s="281"/>
      <c r="AT25" s="341">
        <f t="shared" ref="AT25:AT26" si="1">C25</f>
        <v>0</v>
      </c>
      <c r="AU25" s="345">
        <f>IF(F24="",0,IF(Q25&lt;50,0,IF(Q25&lt;80,1,2)))</f>
        <v>0</v>
      </c>
      <c r="AV25" s="343"/>
      <c r="BJ25" s="236"/>
      <c r="BL25" s="236"/>
      <c r="BM25" s="243" t="s">
        <v>80</v>
      </c>
      <c r="BN25" s="244"/>
      <c r="BO25" s="243"/>
      <c r="BP25" s="243"/>
      <c r="BQ25" s="243"/>
      <c r="BR25" s="240"/>
      <c r="BS25" s="240"/>
      <c r="BT25" s="240"/>
      <c r="BU25" s="240"/>
      <c r="BV25" s="240"/>
      <c r="BW25" s="240"/>
      <c r="BX25" s="240"/>
      <c r="BY25" s="240"/>
      <c r="BZ25" s="240"/>
      <c r="CA25" s="240"/>
      <c r="CB25" s="240"/>
      <c r="CC25" s="240"/>
      <c r="CD25" s="240"/>
      <c r="CE25" s="240"/>
      <c r="CF25" s="240"/>
      <c r="CG25" s="240"/>
      <c r="CH25" s="240"/>
      <c r="CI25" s="236"/>
    </row>
    <row r="26" spans="1:87" ht="15.75" customHeight="1" thickBot="1">
      <c r="A26" s="144"/>
      <c r="B26" s="165" t="s">
        <v>137</v>
      </c>
      <c r="C26" s="109"/>
      <c r="D26" s="168"/>
      <c r="E26" s="155"/>
      <c r="F26" s="156"/>
      <c r="G26" s="156"/>
      <c r="H26" s="157"/>
      <c r="I26" s="264"/>
      <c r="J26" s="264"/>
      <c r="K26" s="25"/>
      <c r="L26" s="25"/>
      <c r="M26" s="25"/>
      <c r="N26" s="25"/>
      <c r="O26" s="26"/>
      <c r="P26" s="26"/>
      <c r="Q26" s="26"/>
      <c r="R26" s="75"/>
      <c r="S26" s="75"/>
      <c r="T26" s="164"/>
      <c r="U26" s="164"/>
      <c r="V26" s="164"/>
      <c r="W26" s="164"/>
      <c r="X26" s="164"/>
      <c r="Y26" s="282"/>
      <c r="AG26" s="306"/>
      <c r="AP26" s="35"/>
      <c r="AQ26" s="34"/>
      <c r="AR26" s="34"/>
      <c r="AT26" s="341">
        <f t="shared" si="1"/>
        <v>0</v>
      </c>
      <c r="AU26" s="345">
        <f>IF(F24="",0,IF(Q26&lt;50,0,IF(Q26&lt;80,1,2)))</f>
        <v>0</v>
      </c>
      <c r="AV26" s="343"/>
      <c r="BJ26" s="236"/>
      <c r="BL26" s="236"/>
      <c r="BM26" s="243" t="s">
        <v>80</v>
      </c>
      <c r="BN26" s="244"/>
      <c r="BO26" s="243"/>
      <c r="BP26" s="243"/>
      <c r="BQ26" s="243"/>
      <c r="BR26" s="238"/>
      <c r="BS26" s="238"/>
      <c r="BT26" s="238"/>
      <c r="BU26" s="241"/>
      <c r="BV26" s="241"/>
      <c r="BW26" s="241"/>
      <c r="BX26" s="241"/>
      <c r="BY26" s="241"/>
      <c r="BZ26" s="241"/>
      <c r="CA26" s="241"/>
      <c r="CB26" s="241"/>
      <c r="CC26" s="241"/>
      <c r="CD26" s="241"/>
      <c r="CE26" s="241"/>
      <c r="CF26" s="241"/>
      <c r="CG26" s="236"/>
      <c r="CH26" s="236"/>
      <c r="CI26" s="236">
        <v>1</v>
      </c>
    </row>
    <row r="27" spans="1:87" ht="15.75" customHeight="1" thickBot="1">
      <c r="A27" s="144"/>
      <c r="B27" s="133"/>
      <c r="C27" s="33"/>
      <c r="D27" s="33"/>
      <c r="E27" s="266" t="s">
        <v>98</v>
      </c>
      <c r="F27" s="267" t="s">
        <v>99</v>
      </c>
      <c r="G27" s="268" t="s">
        <v>105</v>
      </c>
      <c r="H27" s="269"/>
      <c r="I27" s="270"/>
      <c r="J27" s="270"/>
      <c r="K27" s="270"/>
      <c r="L27" s="270"/>
      <c r="M27" s="270"/>
      <c r="N27" s="270"/>
      <c r="O27" s="270"/>
      <c r="P27" s="270"/>
      <c r="Q27" s="270"/>
      <c r="R27" s="270"/>
      <c r="S27" s="270"/>
      <c r="T27" s="270"/>
      <c r="U27" s="270"/>
      <c r="V27" s="270"/>
      <c r="W27" s="270"/>
      <c r="X27" s="270"/>
      <c r="Y27" s="271"/>
      <c r="AF27" s="314"/>
      <c r="AG27" s="306">
        <v>0</v>
      </c>
      <c r="AH27" s="305">
        <v>0</v>
      </c>
      <c r="AP27" s="35"/>
      <c r="AQ27" s="34"/>
      <c r="AR27" s="34"/>
      <c r="AT27" s="308" t="s">
        <v>172</v>
      </c>
      <c r="AU27" s="345">
        <f>SUM(AU25:AU26)</f>
        <v>0</v>
      </c>
      <c r="AV27" s="343" t="s">
        <v>171</v>
      </c>
      <c r="BJ27" s="236"/>
      <c r="BL27" s="236"/>
      <c r="BM27" s="243"/>
      <c r="BN27" s="244"/>
      <c r="BO27" s="243"/>
      <c r="BP27" s="243"/>
      <c r="BQ27" s="243"/>
      <c r="BR27" s="238"/>
      <c r="BS27" s="238"/>
      <c r="BT27" s="238"/>
      <c r="BU27" s="241"/>
      <c r="BV27" s="241"/>
      <c r="BW27" s="241"/>
      <c r="BX27" s="241"/>
      <c r="BY27" s="241"/>
      <c r="BZ27" s="241"/>
      <c r="CA27" s="241"/>
      <c r="CB27" s="241"/>
      <c r="CC27" s="241"/>
      <c r="CD27" s="241"/>
      <c r="CE27" s="241"/>
      <c r="CF27" s="241"/>
      <c r="CG27" s="236"/>
      <c r="CH27" s="236"/>
      <c r="CI27" s="236"/>
    </row>
    <row r="28" spans="1:87" ht="18.600000000000001" thickBot="1">
      <c r="B28" s="283" t="s">
        <v>138</v>
      </c>
      <c r="C28" s="284"/>
      <c r="D28" s="285"/>
      <c r="E28" s="4"/>
      <c r="F28" s="4"/>
      <c r="G28" s="272" t="s">
        <v>77</v>
      </c>
      <c r="H28" s="273"/>
      <c r="I28" s="273"/>
      <c r="J28" s="273"/>
      <c r="K28" s="273"/>
      <c r="L28" s="273"/>
      <c r="M28" s="273"/>
      <c r="N28" s="273"/>
      <c r="O28" s="273"/>
      <c r="P28" s="273"/>
      <c r="Q28" s="273"/>
      <c r="R28" s="273"/>
      <c r="S28" s="273"/>
      <c r="T28" s="273"/>
      <c r="U28" s="273"/>
      <c r="V28" s="273"/>
      <c r="W28" s="273"/>
      <c r="X28" s="273"/>
      <c r="Y28" s="274"/>
      <c r="Z28" s="250"/>
      <c r="AF28" s="314"/>
      <c r="AG28" s="306">
        <v>0</v>
      </c>
      <c r="AH28" s="305">
        <v>0</v>
      </c>
      <c r="AU28" s="338"/>
      <c r="BA28" s="346"/>
      <c r="BB28" s="347"/>
      <c r="BJ28" s="236"/>
      <c r="BL28" s="236"/>
      <c r="BM28" s="243" t="s">
        <v>84</v>
      </c>
      <c r="BN28" s="243"/>
      <c r="BO28" s="348"/>
      <c r="BP28" s="348"/>
      <c r="BQ28" s="348"/>
      <c r="BR28" s="236"/>
      <c r="BS28" s="236"/>
      <c r="BT28" s="236"/>
      <c r="BU28" s="236"/>
      <c r="BV28" s="236"/>
      <c r="BW28" s="236"/>
      <c r="BX28" s="236"/>
      <c r="BY28" s="236"/>
      <c r="BZ28" s="236"/>
      <c r="CA28" s="236"/>
      <c r="CB28" s="236"/>
      <c r="CC28" s="236"/>
      <c r="CD28" s="236"/>
      <c r="CE28" s="236"/>
      <c r="CF28" s="236"/>
      <c r="CG28" s="236"/>
      <c r="CH28" s="236"/>
      <c r="CI28" s="236">
        <v>2</v>
      </c>
    </row>
    <row r="29" spans="1:87" ht="18.600000000000001" thickBot="1">
      <c r="B29" s="286"/>
      <c r="C29" s="287"/>
      <c r="D29" s="288"/>
      <c r="E29" s="7"/>
      <c r="F29" s="7"/>
      <c r="G29" s="289" t="s">
        <v>74</v>
      </c>
      <c r="H29" s="167"/>
      <c r="I29" s="167"/>
      <c r="J29" s="167"/>
      <c r="K29" s="167"/>
      <c r="L29" s="167"/>
      <c r="M29" s="167"/>
      <c r="N29" s="167"/>
      <c r="O29" s="167"/>
      <c r="P29" s="167"/>
      <c r="Q29" s="167"/>
      <c r="R29" s="167"/>
      <c r="S29" s="167"/>
      <c r="T29" s="167"/>
      <c r="U29" s="167"/>
      <c r="V29" s="167"/>
      <c r="W29" s="167"/>
      <c r="X29" s="167"/>
      <c r="Y29" s="200"/>
      <c r="Z29" s="250"/>
      <c r="AB29" s="307" t="s">
        <v>151</v>
      </c>
      <c r="AC29" s="306">
        <f>IF(Q29=AB29,1,0)</f>
        <v>0</v>
      </c>
      <c r="AD29" s="305">
        <v>1</v>
      </c>
      <c r="AF29" s="317" t="s">
        <v>152</v>
      </c>
      <c r="AG29" s="306">
        <f>IF(V29=AF29,1,0)</f>
        <v>0</v>
      </c>
      <c r="AH29" s="305">
        <v>1</v>
      </c>
      <c r="AJ29" s="307"/>
      <c r="AU29" s="338"/>
      <c r="BA29" s="37">
        <f>C29</f>
        <v>0</v>
      </c>
      <c r="BJ29" s="236"/>
      <c r="BL29" s="236"/>
      <c r="BM29" s="243" t="s">
        <v>84</v>
      </c>
      <c r="BN29" s="243"/>
      <c r="BO29" s="348"/>
      <c r="BP29" s="348"/>
      <c r="BQ29" s="348"/>
      <c r="BR29" s="236"/>
      <c r="BS29" s="236"/>
      <c r="BT29" s="236"/>
      <c r="BU29" s="236"/>
      <c r="BV29" s="236"/>
      <c r="BW29" s="236"/>
      <c r="BX29" s="236"/>
      <c r="BY29" s="236"/>
      <c r="BZ29" s="236"/>
      <c r="CA29" s="236"/>
      <c r="CB29" s="236"/>
      <c r="CC29" s="236"/>
      <c r="CD29" s="236"/>
      <c r="CE29" s="236"/>
      <c r="CF29" s="236"/>
      <c r="CG29" s="236"/>
      <c r="CH29" s="236"/>
      <c r="CI29" s="236">
        <v>2</v>
      </c>
    </row>
    <row r="30" spans="1:87" ht="18.600000000000001" thickBot="1">
      <c r="B30" s="89" t="s">
        <v>139</v>
      </c>
      <c r="C30" s="284"/>
      <c r="D30" s="285"/>
      <c r="E30" s="4"/>
      <c r="F30" s="4"/>
      <c r="G30" s="202" t="s">
        <v>75</v>
      </c>
      <c r="H30" s="188"/>
      <c r="I30" s="188"/>
      <c r="J30" s="188"/>
      <c r="K30" s="188"/>
      <c r="L30" s="188"/>
      <c r="M30" s="188"/>
      <c r="N30" s="188"/>
      <c r="O30" s="188"/>
      <c r="P30" s="188"/>
      <c r="Q30" s="188"/>
      <c r="R30" s="188"/>
      <c r="S30" s="188"/>
      <c r="T30" s="188"/>
      <c r="U30" s="188"/>
      <c r="V30" s="188"/>
      <c r="W30" s="188"/>
      <c r="X30" s="188"/>
      <c r="Y30" s="189"/>
      <c r="AB30" s="318" t="s">
        <v>154</v>
      </c>
      <c r="AC30" s="306">
        <f>IF(Q29=AB30,2,0)</f>
        <v>0</v>
      </c>
      <c r="AD30" s="305">
        <v>2</v>
      </c>
      <c r="AF30" s="317" t="s">
        <v>155</v>
      </c>
      <c r="AG30" s="306">
        <f>IF(V29=AF30,2,0)</f>
        <v>0</v>
      </c>
      <c r="AH30" s="305">
        <v>2</v>
      </c>
      <c r="AJ30" s="324" t="s">
        <v>84</v>
      </c>
      <c r="AT30" s="341">
        <f>C30</f>
        <v>0</v>
      </c>
      <c r="AU30" s="342" t="str">
        <f>IF(F30="〇",1,"")</f>
        <v/>
      </c>
      <c r="AV30" s="343" t="s">
        <v>173</v>
      </c>
      <c r="BA30" s="37" t="s">
        <v>159</v>
      </c>
      <c r="BJ30" s="236"/>
      <c r="BL30" s="236"/>
      <c r="BM30" s="243" t="s">
        <v>84</v>
      </c>
      <c r="BN30" s="243"/>
      <c r="BO30" s="348"/>
      <c r="BP30" s="348"/>
      <c r="BQ30" s="348"/>
      <c r="BR30" s="236"/>
      <c r="BS30" s="236"/>
      <c r="BT30" s="236"/>
      <c r="BU30" s="236"/>
      <c r="BV30" s="236"/>
      <c r="BW30" s="236"/>
      <c r="BX30" s="236"/>
      <c r="BY30" s="236"/>
      <c r="BZ30" s="236"/>
      <c r="CA30" s="236"/>
      <c r="CB30" s="236"/>
      <c r="CC30" s="236"/>
      <c r="CD30" s="236"/>
      <c r="CE30" s="236"/>
      <c r="CF30" s="236"/>
      <c r="CG30" s="236"/>
      <c r="CH30" s="236"/>
      <c r="CI30" s="236">
        <v>2</v>
      </c>
    </row>
    <row r="31" spans="1:87" ht="18.600000000000001" thickBot="1">
      <c r="B31" s="286"/>
      <c r="C31" s="287"/>
      <c r="D31" s="288"/>
      <c r="E31" s="12"/>
      <c r="F31" s="12"/>
      <c r="G31" s="197" t="s">
        <v>76</v>
      </c>
      <c r="H31" s="142"/>
      <c r="I31" s="142"/>
      <c r="J31" s="142"/>
      <c r="K31" s="142"/>
      <c r="L31" s="142"/>
      <c r="M31" s="142"/>
      <c r="N31" s="142"/>
      <c r="O31" s="142"/>
      <c r="P31" s="142"/>
      <c r="Q31" s="142"/>
      <c r="R31" s="142"/>
      <c r="S31" s="142"/>
      <c r="T31" s="142"/>
      <c r="U31" s="142"/>
      <c r="V31" s="142"/>
      <c r="W31" s="142"/>
      <c r="X31" s="142"/>
      <c r="Y31" s="194"/>
      <c r="AB31" s="322" t="s">
        <v>160</v>
      </c>
      <c r="AC31" s="306">
        <f>IF(Q29=AB31,4,0)</f>
        <v>0</v>
      </c>
      <c r="AD31" s="305">
        <v>4</v>
      </c>
      <c r="AF31" s="323" t="s">
        <v>161</v>
      </c>
      <c r="AG31" s="306">
        <f>IF(V29=AF31,3,0)</f>
        <v>0</v>
      </c>
      <c r="AH31" s="305">
        <v>3</v>
      </c>
      <c r="AT31" s="341">
        <f t="shared" ref="AT31:AT35" si="2">C31</f>
        <v>0</v>
      </c>
      <c r="AU31" s="342" t="str">
        <f t="shared" ref="AU31:AU35" si="3">IF(F31="〇",1,"")</f>
        <v/>
      </c>
      <c r="AV31" s="343" t="s">
        <v>173</v>
      </c>
      <c r="BA31" s="325" t="s">
        <v>152</v>
      </c>
      <c r="BB31" s="326">
        <f>IF(SUM(BB32:BB33)=0,1,0)</f>
        <v>1</v>
      </c>
      <c r="BJ31" s="236"/>
      <c r="BL31" s="236"/>
      <c r="BM31" s="243" t="s">
        <v>84</v>
      </c>
      <c r="BN31" s="243"/>
      <c r="BO31" s="348"/>
      <c r="BP31" s="348"/>
      <c r="BQ31" s="348"/>
      <c r="BR31" s="236"/>
      <c r="BS31" s="236"/>
      <c r="BT31" s="236"/>
      <c r="BU31" s="236"/>
      <c r="BV31" s="236"/>
      <c r="BW31" s="236"/>
      <c r="BX31" s="236"/>
      <c r="BY31" s="236"/>
      <c r="BZ31" s="236"/>
      <c r="CA31" s="236"/>
      <c r="CB31" s="236"/>
      <c r="CC31" s="236"/>
      <c r="CD31" s="236"/>
      <c r="CE31" s="236"/>
      <c r="CF31" s="236"/>
      <c r="CG31" s="236"/>
      <c r="CH31" s="236"/>
      <c r="CI31" s="236">
        <v>2</v>
      </c>
    </row>
    <row r="32" spans="1:87" ht="15.75" customHeight="1">
      <c r="B32" s="89" t="s">
        <v>140</v>
      </c>
      <c r="C32" s="154"/>
      <c r="D32" s="290"/>
      <c r="E32" s="4"/>
      <c r="F32" s="4"/>
      <c r="G32" s="202" t="s">
        <v>73</v>
      </c>
      <c r="H32" s="188"/>
      <c r="I32" s="188"/>
      <c r="J32" s="188"/>
      <c r="K32" s="188"/>
      <c r="L32" s="188"/>
      <c r="M32" s="188"/>
      <c r="N32" s="188"/>
      <c r="O32" s="188"/>
      <c r="P32" s="188"/>
      <c r="Q32" s="188"/>
      <c r="R32" s="188"/>
      <c r="S32" s="188"/>
      <c r="T32" s="188"/>
      <c r="U32" s="188"/>
      <c r="V32" s="188"/>
      <c r="W32" s="188"/>
      <c r="X32" s="188"/>
      <c r="Y32" s="189"/>
      <c r="AB32" s="305" t="s">
        <v>163</v>
      </c>
      <c r="AC32" s="327">
        <f>SUM(AC29:AC31)</f>
        <v>0</v>
      </c>
      <c r="AF32" s="305" t="s">
        <v>163</v>
      </c>
      <c r="AG32" s="327" t="str">
        <f>IF(SUM(AG28:AG31)=0,"",(SUM(AG28:AG31)))</f>
        <v/>
      </c>
      <c r="AT32" s="341">
        <f t="shared" si="2"/>
        <v>0</v>
      </c>
      <c r="AU32" s="342" t="str">
        <f t="shared" si="3"/>
        <v/>
      </c>
      <c r="AV32" s="343" t="s">
        <v>173</v>
      </c>
      <c r="BA32" s="328" t="s">
        <v>155</v>
      </c>
      <c r="BB32" s="329">
        <f>IF(BB33=1,0,IF(AND((OR(AU31=1,AU32=1)),OR(AU34=1,AU35=1)),1,0))</f>
        <v>0</v>
      </c>
      <c r="BL32" s="236"/>
      <c r="BM32" s="243" t="s">
        <v>84</v>
      </c>
      <c r="BN32" s="243"/>
      <c r="BO32" s="348"/>
      <c r="BP32" s="348"/>
      <c r="BQ32" s="348"/>
      <c r="BR32" s="236"/>
      <c r="BS32" s="236"/>
      <c r="BT32" s="236"/>
      <c r="BU32" s="236"/>
      <c r="BV32" s="236"/>
      <c r="BW32" s="236"/>
      <c r="BX32" s="236"/>
      <c r="BY32" s="236"/>
      <c r="BZ32" s="236"/>
      <c r="CA32" s="236"/>
      <c r="CB32" s="236"/>
      <c r="CC32" s="236"/>
      <c r="CD32" s="236"/>
      <c r="CE32" s="236"/>
      <c r="CF32" s="236"/>
      <c r="CG32" s="236"/>
      <c r="CH32" s="236"/>
      <c r="CI32" s="237">
        <v>2</v>
      </c>
    </row>
    <row r="33" spans="2:87" ht="15.75" customHeight="1" thickBot="1">
      <c r="B33" s="134"/>
      <c r="C33" s="18"/>
      <c r="D33" s="18"/>
      <c r="E33" s="12"/>
      <c r="F33" s="12"/>
      <c r="G33" s="291" t="s">
        <v>31</v>
      </c>
      <c r="H33" s="167"/>
      <c r="I33" s="167"/>
      <c r="J33" s="167"/>
      <c r="K33" s="167"/>
      <c r="L33" s="167"/>
      <c r="M33" s="167"/>
      <c r="N33" s="167"/>
      <c r="O33" s="167"/>
      <c r="P33" s="167"/>
      <c r="Q33" s="167"/>
      <c r="R33" s="167"/>
      <c r="S33" s="167"/>
      <c r="T33" s="167"/>
      <c r="U33" s="167"/>
      <c r="V33" s="167"/>
      <c r="W33" s="167"/>
      <c r="X33" s="167"/>
      <c r="Y33" s="200"/>
      <c r="AT33" s="341">
        <f t="shared" si="2"/>
        <v>0</v>
      </c>
      <c r="AU33" s="342" t="str">
        <f t="shared" si="3"/>
        <v/>
      </c>
      <c r="AV33" s="343" t="s">
        <v>173</v>
      </c>
      <c r="BA33" s="333" t="s">
        <v>161</v>
      </c>
      <c r="BB33" s="334">
        <f>IF(AND(AU32=1,AU35=1),1,0)</f>
        <v>0</v>
      </c>
      <c r="BL33" s="236"/>
      <c r="BM33" s="243" t="s">
        <v>84</v>
      </c>
      <c r="BN33" s="236"/>
      <c r="BO33" s="349"/>
      <c r="BP33" s="349"/>
      <c r="BQ33" s="349"/>
      <c r="BR33" s="236"/>
      <c r="BS33" s="236"/>
      <c r="BT33" s="236"/>
      <c r="BU33" s="236"/>
      <c r="BV33" s="236"/>
      <c r="BW33" s="236"/>
      <c r="BX33" s="236"/>
      <c r="BY33" s="236"/>
      <c r="BZ33" s="236"/>
      <c r="CA33" s="236"/>
      <c r="CB33" s="236"/>
      <c r="CC33" s="236"/>
      <c r="CD33" s="236"/>
      <c r="CE33" s="236"/>
      <c r="CF33" s="236"/>
      <c r="CG33" s="236"/>
      <c r="CH33" s="236"/>
    </row>
    <row r="34" spans="2:87" ht="15.75" customHeight="1">
      <c r="B34" s="89" t="s">
        <v>141</v>
      </c>
      <c r="C34" s="154"/>
      <c r="D34" s="154"/>
      <c r="E34" s="5"/>
      <c r="F34" s="5"/>
      <c r="G34" s="202" t="s">
        <v>2</v>
      </c>
      <c r="H34" s="188"/>
      <c r="I34" s="188"/>
      <c r="J34" s="188"/>
      <c r="K34" s="188"/>
      <c r="L34" s="188"/>
      <c r="M34" s="188"/>
      <c r="N34" s="188"/>
      <c r="O34" s="188"/>
      <c r="P34" s="188"/>
      <c r="Q34" s="188"/>
      <c r="R34" s="188"/>
      <c r="S34" s="188"/>
      <c r="T34" s="188"/>
      <c r="U34" s="188"/>
      <c r="V34" s="188"/>
      <c r="W34" s="188"/>
      <c r="X34" s="188"/>
      <c r="Y34" s="189"/>
      <c r="AT34" s="341">
        <f t="shared" si="2"/>
        <v>0</v>
      </c>
      <c r="AU34" s="342" t="str">
        <f t="shared" si="3"/>
        <v/>
      </c>
      <c r="AV34" s="343" t="s">
        <v>173</v>
      </c>
      <c r="BL34" s="236"/>
      <c r="BM34" s="243" t="s">
        <v>84</v>
      </c>
      <c r="BN34" s="236"/>
      <c r="BO34" s="350"/>
      <c r="BP34" s="350"/>
      <c r="BQ34" s="350"/>
      <c r="BR34" s="236"/>
      <c r="BS34" s="236"/>
      <c r="BT34" s="236"/>
      <c r="BU34" s="236"/>
      <c r="BV34" s="236"/>
      <c r="BW34" s="236"/>
      <c r="BX34" s="236"/>
      <c r="BY34" s="236"/>
      <c r="BZ34" s="236"/>
      <c r="CA34" s="236"/>
      <c r="CB34" s="236"/>
      <c r="CC34" s="236"/>
      <c r="CD34" s="236"/>
      <c r="CE34" s="236"/>
      <c r="CF34" s="236"/>
      <c r="CG34" s="236"/>
      <c r="CH34" s="236"/>
      <c r="CI34" s="237">
        <v>2</v>
      </c>
    </row>
    <row r="35" spans="2:87" ht="15.75" customHeight="1">
      <c r="B35" s="133"/>
      <c r="C35" s="33"/>
      <c r="D35" s="33"/>
      <c r="E35" s="6"/>
      <c r="F35" s="6"/>
      <c r="G35" s="190" t="s">
        <v>3</v>
      </c>
      <c r="H35" s="191"/>
      <c r="I35" s="191"/>
      <c r="J35" s="191"/>
      <c r="K35" s="191"/>
      <c r="L35" s="191"/>
      <c r="M35" s="191"/>
      <c r="N35" s="191"/>
      <c r="O35" s="191"/>
      <c r="P35" s="191"/>
      <c r="Q35" s="191"/>
      <c r="R35" s="191"/>
      <c r="S35" s="191"/>
      <c r="T35" s="191"/>
      <c r="U35" s="191"/>
      <c r="V35" s="191"/>
      <c r="W35" s="191"/>
      <c r="X35" s="191"/>
      <c r="Y35" s="192"/>
      <c r="AT35" s="341">
        <f t="shared" si="2"/>
        <v>0</v>
      </c>
      <c r="AU35" s="342" t="str">
        <f t="shared" si="3"/>
        <v/>
      </c>
      <c r="AV35" s="343" t="s">
        <v>173</v>
      </c>
      <c r="BL35" s="236"/>
      <c r="BM35" s="243" t="s">
        <v>84</v>
      </c>
      <c r="BN35" s="236"/>
      <c r="BO35" s="351"/>
      <c r="BP35" s="351"/>
      <c r="BQ35" s="351"/>
      <c r="BR35" s="236"/>
      <c r="BS35" s="236"/>
      <c r="BT35" s="236"/>
      <c r="BU35" s="236"/>
      <c r="BV35" s="236"/>
      <c r="BW35" s="236"/>
      <c r="BX35" s="236"/>
      <c r="BY35" s="236"/>
      <c r="BZ35" s="236"/>
      <c r="CA35" s="236"/>
      <c r="CB35" s="236"/>
      <c r="CC35" s="236"/>
      <c r="CD35" s="236"/>
      <c r="CE35" s="236"/>
      <c r="CF35" s="236"/>
      <c r="CG35" s="236"/>
      <c r="CH35" s="236"/>
      <c r="CI35" s="237">
        <v>2</v>
      </c>
    </row>
    <row r="36" spans="2:87" ht="15.75" customHeight="1">
      <c r="B36" s="133"/>
      <c r="C36" s="33"/>
      <c r="D36" s="33"/>
      <c r="E36" s="6"/>
      <c r="F36" s="6"/>
      <c r="G36" s="190" t="s">
        <v>4</v>
      </c>
      <c r="H36" s="191"/>
      <c r="I36" s="191"/>
      <c r="J36" s="191"/>
      <c r="K36" s="191"/>
      <c r="L36" s="191"/>
      <c r="M36" s="191"/>
      <c r="N36" s="191"/>
      <c r="O36" s="191"/>
      <c r="P36" s="191"/>
      <c r="Q36" s="191"/>
      <c r="R36" s="191"/>
      <c r="S36" s="191"/>
      <c r="T36" s="191"/>
      <c r="U36" s="191"/>
      <c r="V36" s="191"/>
      <c r="W36" s="191"/>
      <c r="X36" s="191"/>
      <c r="Y36" s="192"/>
      <c r="AG36" s="306"/>
      <c r="AT36" s="341"/>
      <c r="AU36" s="35"/>
      <c r="BL36" s="236"/>
      <c r="BM36" s="243" t="s">
        <v>84</v>
      </c>
      <c r="BN36" s="236"/>
      <c r="BO36" s="351"/>
      <c r="BP36" s="351"/>
      <c r="BQ36" s="351"/>
      <c r="BR36" s="236"/>
      <c r="BS36" s="236"/>
      <c r="BT36" s="236"/>
      <c r="BU36" s="236"/>
      <c r="BV36" s="236"/>
      <c r="BW36" s="236"/>
      <c r="BX36" s="236"/>
      <c r="BY36" s="236"/>
      <c r="BZ36" s="236"/>
      <c r="CA36" s="236"/>
      <c r="CB36" s="236"/>
      <c r="CC36" s="236"/>
      <c r="CD36" s="236"/>
      <c r="CE36" s="236"/>
      <c r="CF36" s="236"/>
      <c r="CG36" s="236"/>
      <c r="CH36" s="236"/>
      <c r="CI36" s="237">
        <v>2</v>
      </c>
    </row>
    <row r="37" spans="2:87" ht="15.75" customHeight="1" thickBot="1">
      <c r="B37" s="134"/>
      <c r="C37" s="18"/>
      <c r="D37" s="18"/>
      <c r="E37" s="9"/>
      <c r="F37" s="9"/>
      <c r="G37" s="18" t="s">
        <v>5</v>
      </c>
      <c r="H37" s="167"/>
      <c r="I37" s="167"/>
      <c r="J37" s="167"/>
      <c r="K37" s="167"/>
      <c r="L37" s="167"/>
      <c r="M37" s="167"/>
      <c r="N37" s="167"/>
      <c r="O37" s="167"/>
      <c r="P37" s="167"/>
      <c r="Q37" s="167"/>
      <c r="R37" s="167"/>
      <c r="S37" s="167"/>
      <c r="T37" s="167"/>
      <c r="U37" s="167"/>
      <c r="V37" s="167"/>
      <c r="W37" s="167"/>
      <c r="X37" s="167"/>
      <c r="Y37" s="200"/>
      <c r="AF37" s="314"/>
      <c r="AG37" s="306">
        <v>0</v>
      </c>
      <c r="AH37" s="305">
        <v>0</v>
      </c>
      <c r="BL37" s="236"/>
      <c r="BM37" s="243" t="s">
        <v>84</v>
      </c>
      <c r="BN37" s="236"/>
      <c r="BO37" s="351"/>
      <c r="BP37" s="351"/>
      <c r="BQ37" s="351"/>
      <c r="BR37" s="236"/>
      <c r="BS37" s="236"/>
      <c r="BT37" s="236"/>
      <c r="BU37" s="236"/>
      <c r="BV37" s="236"/>
      <c r="BW37" s="236"/>
      <c r="BX37" s="236"/>
      <c r="BY37" s="236"/>
      <c r="BZ37" s="236"/>
      <c r="CA37" s="236"/>
      <c r="CB37" s="236"/>
      <c r="CC37" s="236"/>
      <c r="CD37" s="236"/>
      <c r="CE37" s="236"/>
      <c r="CF37" s="236"/>
      <c r="CG37" s="236"/>
      <c r="CH37" s="236"/>
      <c r="CI37" s="237">
        <v>2</v>
      </c>
    </row>
    <row r="38" spans="2:87" ht="15.75" customHeight="1" thickBot="1">
      <c r="B38" s="133" t="s">
        <v>142</v>
      </c>
      <c r="C38" s="33"/>
      <c r="D38" s="33"/>
      <c r="E38" s="8"/>
      <c r="F38" s="8"/>
      <c r="G38" s="33" t="s">
        <v>72</v>
      </c>
      <c r="H38" s="142"/>
      <c r="I38" s="142"/>
      <c r="J38" s="142"/>
      <c r="K38" s="142"/>
      <c r="L38" s="142"/>
      <c r="M38" s="142"/>
      <c r="N38" s="142"/>
      <c r="O38" s="142"/>
      <c r="P38" s="142"/>
      <c r="Q38" s="142"/>
      <c r="R38" s="142"/>
      <c r="S38" s="142"/>
      <c r="T38" s="142"/>
      <c r="U38" s="142"/>
      <c r="V38" s="142"/>
      <c r="W38" s="142"/>
      <c r="X38" s="142"/>
      <c r="Y38" s="194"/>
      <c r="AB38" s="307" t="s">
        <v>151</v>
      </c>
      <c r="AC38" s="306">
        <f>IF(AB42=AB38,1,0)</f>
        <v>1</v>
      </c>
      <c r="AD38" s="305">
        <v>1</v>
      </c>
      <c r="AF38" s="317" t="s">
        <v>152</v>
      </c>
      <c r="AG38" s="306">
        <f>IF(V38=AF38,1,0)</f>
        <v>0</v>
      </c>
      <c r="AH38" s="305">
        <v>1</v>
      </c>
      <c r="AJ38" s="307"/>
      <c r="AK38" s="306">
        <v>0</v>
      </c>
      <c r="AL38" s="305">
        <v>0</v>
      </c>
      <c r="AR38" s="37">
        <f>V38</f>
        <v>0</v>
      </c>
      <c r="BA38" s="37">
        <f>C38</f>
        <v>0</v>
      </c>
      <c r="BE38" s="352" t="s">
        <v>174</v>
      </c>
      <c r="BF38" s="353"/>
      <c r="BL38" s="236"/>
      <c r="BM38" s="243" t="s">
        <v>84</v>
      </c>
      <c r="BN38" s="236"/>
      <c r="BO38" s="349"/>
      <c r="BP38" s="349"/>
      <c r="BQ38" s="349"/>
      <c r="BR38" s="236"/>
      <c r="BS38" s="236"/>
      <c r="BT38" s="236"/>
      <c r="BU38" s="236"/>
      <c r="BV38" s="236"/>
      <c r="BW38" s="236"/>
      <c r="BX38" s="236"/>
      <c r="BY38" s="236"/>
      <c r="BZ38" s="236"/>
      <c r="CA38" s="236"/>
      <c r="CB38" s="236"/>
      <c r="CC38" s="236"/>
      <c r="CD38" s="236"/>
      <c r="CE38" s="236"/>
      <c r="CF38" s="236"/>
      <c r="CG38" s="236"/>
      <c r="CH38" s="236"/>
    </row>
    <row r="39" spans="2:87" ht="15.75" customHeight="1">
      <c r="B39" s="89" t="s">
        <v>143</v>
      </c>
      <c r="C39" s="154"/>
      <c r="D39" s="290"/>
      <c r="E39" s="4"/>
      <c r="F39" s="4"/>
      <c r="G39" s="202" t="s">
        <v>33</v>
      </c>
      <c r="H39" s="188"/>
      <c r="I39" s="188"/>
      <c r="J39" s="188"/>
      <c r="K39" s="188"/>
      <c r="L39" s="188"/>
      <c r="M39" s="188"/>
      <c r="N39" s="188"/>
      <c r="O39" s="188"/>
      <c r="P39" s="188"/>
      <c r="Q39" s="188"/>
      <c r="R39" s="188"/>
      <c r="S39" s="188"/>
      <c r="T39" s="188"/>
      <c r="U39" s="188"/>
      <c r="V39" s="188"/>
      <c r="W39" s="188"/>
      <c r="X39" s="188"/>
      <c r="Y39" s="189"/>
      <c r="Z39" s="250"/>
      <c r="AB39" s="318" t="s">
        <v>154</v>
      </c>
      <c r="AC39" s="306">
        <f>IF(AB42=AB39,2,0)</f>
        <v>0</v>
      </c>
      <c r="AD39" s="305">
        <v>2</v>
      </c>
      <c r="AF39" s="317" t="s">
        <v>155</v>
      </c>
      <c r="AG39" s="306">
        <f>IF(V38=AF39,2,0)</f>
        <v>0</v>
      </c>
      <c r="AH39" s="305">
        <v>2</v>
      </c>
      <c r="AJ39" s="315" t="s">
        <v>81</v>
      </c>
      <c r="AK39" s="306">
        <f>IF(F39=AJ39,1,0)</f>
        <v>0</v>
      </c>
      <c r="AL39" s="305">
        <v>1</v>
      </c>
      <c r="AR39" s="37" t="s">
        <v>175</v>
      </c>
      <c r="AS39" s="354">
        <f>F40</f>
        <v>0</v>
      </c>
      <c r="BA39" s="37" t="s">
        <v>159</v>
      </c>
      <c r="BE39" s="355" t="s">
        <v>176</v>
      </c>
      <c r="BF39" s="356" t="e">
        <f>#REF!</f>
        <v>#REF!</v>
      </c>
      <c r="BL39" s="236"/>
      <c r="BM39" s="243" t="s">
        <v>84</v>
      </c>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7">
        <v>2</v>
      </c>
    </row>
    <row r="40" spans="2:87" ht="15.75" customHeight="1" thickBot="1">
      <c r="B40" s="134"/>
      <c r="C40" s="18"/>
      <c r="D40" s="252"/>
      <c r="E40" s="7"/>
      <c r="F40" s="7"/>
      <c r="G40" s="291" t="s">
        <v>32</v>
      </c>
      <c r="H40" s="167"/>
      <c r="I40" s="167"/>
      <c r="J40" s="167"/>
      <c r="K40" s="167"/>
      <c r="L40" s="167"/>
      <c r="M40" s="167"/>
      <c r="N40" s="167"/>
      <c r="O40" s="167"/>
      <c r="P40" s="167"/>
      <c r="Q40" s="167"/>
      <c r="R40" s="167"/>
      <c r="S40" s="167"/>
      <c r="T40" s="167"/>
      <c r="U40" s="167"/>
      <c r="V40" s="167"/>
      <c r="W40" s="167"/>
      <c r="X40" s="167"/>
      <c r="Y40" s="200"/>
      <c r="Z40" s="250"/>
      <c r="AB40" s="322" t="s">
        <v>160</v>
      </c>
      <c r="AC40" s="306">
        <f>IF(AB42=AB40,4,0)</f>
        <v>0</v>
      </c>
      <c r="AD40" s="305">
        <v>4</v>
      </c>
      <c r="AF40" s="323" t="s">
        <v>161</v>
      </c>
      <c r="AG40" s="306">
        <f>IF(V38=AF40,3,0)</f>
        <v>0</v>
      </c>
      <c r="AH40" s="305">
        <v>3</v>
      </c>
      <c r="AJ40" s="324" t="s">
        <v>82</v>
      </c>
      <c r="AK40" s="306">
        <f>IF(F39=AJ40,2,0)</f>
        <v>0</v>
      </c>
      <c r="AL40" s="305">
        <v>2</v>
      </c>
      <c r="BA40" s="325" t="s">
        <v>152</v>
      </c>
      <c r="BB40" s="326" t="e">
        <f>IF(SUM(BB41:BB42)=0,1,0)</f>
        <v>#REF!</v>
      </c>
      <c r="BE40" s="355" t="s">
        <v>177</v>
      </c>
      <c r="BF40" s="356" t="e">
        <f>#REF!</f>
        <v>#REF!</v>
      </c>
      <c r="BL40" s="236"/>
      <c r="BM40" s="243" t="s">
        <v>84</v>
      </c>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7">
        <v>2</v>
      </c>
    </row>
    <row r="41" spans="2:87" ht="7.2" customHeight="1" thickBot="1">
      <c r="B41" s="136"/>
      <c r="C41" s="136"/>
      <c r="D41" s="136"/>
      <c r="E41" s="292"/>
      <c r="F41" s="292"/>
      <c r="G41" s="292"/>
      <c r="H41" s="292"/>
      <c r="I41" s="292"/>
      <c r="J41" s="292"/>
      <c r="K41" s="292"/>
      <c r="L41" s="292"/>
      <c r="M41" s="292"/>
      <c r="N41" s="292"/>
      <c r="O41" s="292"/>
      <c r="P41" s="292"/>
      <c r="Q41" s="292"/>
      <c r="R41" s="292"/>
      <c r="S41" s="292"/>
      <c r="T41" s="292"/>
      <c r="U41" s="292"/>
      <c r="V41" s="292"/>
      <c r="W41" s="292"/>
      <c r="X41" s="292"/>
      <c r="Y41" s="292"/>
      <c r="Z41" s="250"/>
      <c r="AB41" s="305" t="s">
        <v>163</v>
      </c>
      <c r="AC41" s="327">
        <f>SUM(AC38:AC40)</f>
        <v>1</v>
      </c>
      <c r="AF41" s="305" t="s">
        <v>163</v>
      </c>
      <c r="AG41" s="327" t="str">
        <f>IF(SUM(AG37:AG40)=0,"",(SUM(AG37:AG40)))</f>
        <v/>
      </c>
      <c r="AJ41" s="305" t="s">
        <v>163</v>
      </c>
      <c r="AK41" s="327" t="str">
        <f>IF(SUM(AK38:AK40)=0,"",(SUM(AK38:AK40)))</f>
        <v/>
      </c>
      <c r="BA41" s="328" t="s">
        <v>155</v>
      </c>
      <c r="BB41" s="329" t="e">
        <f>IF(#REF!="",0,IF(AND(F40&gt;=20,F40&lt;#REF!),1,0))</f>
        <v>#REF!</v>
      </c>
      <c r="BE41" s="355" t="s">
        <v>178</v>
      </c>
      <c r="BF41" s="356" t="e">
        <f>#REF!</f>
        <v>#REF!</v>
      </c>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row>
    <row r="42" spans="2:87" ht="18.600000000000001" thickBot="1">
      <c r="B42" s="172" t="s">
        <v>86</v>
      </c>
      <c r="C42" s="230"/>
      <c r="D42" s="230"/>
      <c r="E42" s="226"/>
      <c r="F42" s="226"/>
      <c r="G42" s="226"/>
      <c r="H42" s="226"/>
      <c r="I42" s="226"/>
      <c r="J42" s="226"/>
      <c r="K42" s="226"/>
      <c r="L42" s="226"/>
      <c r="M42" s="226"/>
      <c r="N42" s="226"/>
      <c r="O42" s="226"/>
      <c r="P42" s="226"/>
      <c r="Q42" s="226"/>
      <c r="R42" s="226"/>
      <c r="S42" s="226"/>
      <c r="T42" s="226"/>
      <c r="U42" s="226"/>
      <c r="V42" s="226"/>
      <c r="W42" s="226"/>
      <c r="X42" s="226"/>
      <c r="Y42" s="232"/>
      <c r="Z42" s="250"/>
      <c r="AB42" s="330" t="s">
        <v>151</v>
      </c>
      <c r="AC42" s="331"/>
      <c r="AD42" s="331"/>
      <c r="AE42" s="331"/>
      <c r="AF42" s="332"/>
      <c r="BA42" s="333" t="s">
        <v>161</v>
      </c>
      <c r="BB42" s="334">
        <f>IF(F40="",0,IF(F40&gt;=#REF!,1,0))</f>
        <v>0</v>
      </c>
      <c r="BE42" s="357" t="s">
        <v>179</v>
      </c>
      <c r="BF42" s="358" t="e">
        <f>SUM(BF39:BF41)</f>
        <v>#REF!</v>
      </c>
    </row>
    <row r="43" spans="2:87" ht="49.2" customHeight="1">
      <c r="B43" s="233"/>
      <c r="C43" s="234"/>
      <c r="D43" s="234"/>
      <c r="E43" s="234"/>
      <c r="F43" s="234"/>
      <c r="G43" s="234"/>
      <c r="H43" s="234"/>
      <c r="I43" s="234"/>
      <c r="J43" s="234"/>
      <c r="K43" s="234"/>
      <c r="L43" s="234"/>
      <c r="M43" s="234"/>
      <c r="N43" s="234"/>
      <c r="O43" s="234"/>
      <c r="P43" s="234"/>
      <c r="Q43" s="234"/>
      <c r="R43" s="234"/>
      <c r="S43" s="234"/>
      <c r="T43" s="234"/>
      <c r="U43" s="234"/>
      <c r="V43" s="234"/>
      <c r="W43" s="234"/>
      <c r="X43" s="234"/>
      <c r="Y43" s="235"/>
      <c r="Z43" s="250"/>
      <c r="AJ43" s="307"/>
      <c r="AK43" s="306">
        <v>0</v>
      </c>
      <c r="AL43" s="305">
        <v>0</v>
      </c>
      <c r="AP43" s="35"/>
      <c r="AQ43" s="34"/>
      <c r="AR43" s="34"/>
      <c r="BE43" s="359" t="s">
        <v>180</v>
      </c>
      <c r="BF43" s="360"/>
      <c r="BM43" s="237" t="s">
        <v>87</v>
      </c>
    </row>
    <row r="44" spans="2:87">
      <c r="Z44" s="250"/>
      <c r="AJ44" s="315" t="s">
        <v>181</v>
      </c>
      <c r="AK44" s="306">
        <f>IF(F43=AJ44,1,0)</f>
        <v>0</v>
      </c>
      <c r="AL44" s="305">
        <v>1</v>
      </c>
      <c r="AP44" s="35"/>
      <c r="AQ44" s="34"/>
      <c r="AR44" s="34"/>
      <c r="BE44" s="355" t="s">
        <v>182</v>
      </c>
      <c r="BF44" s="356" t="e">
        <f>#REF!</f>
        <v>#REF!</v>
      </c>
    </row>
    <row r="45" spans="2:87">
      <c r="Z45" s="250"/>
      <c r="AJ45" s="315" t="s">
        <v>183</v>
      </c>
      <c r="AK45" s="306">
        <f>IF(F43=AJ45,2,0)</f>
        <v>0</v>
      </c>
      <c r="AL45" s="305">
        <v>2</v>
      </c>
      <c r="AP45" s="35"/>
      <c r="AQ45" s="34"/>
      <c r="AR45" s="34"/>
      <c r="BE45" s="355" t="s">
        <v>184</v>
      </c>
      <c r="BF45" s="356" t="e">
        <f>#REF!</f>
        <v>#REF!</v>
      </c>
    </row>
    <row r="46" spans="2:87">
      <c r="AJ46" s="315" t="s">
        <v>185</v>
      </c>
      <c r="AK46" s="306">
        <f>IF(F43=AJ46,3,0)</f>
        <v>0</v>
      </c>
      <c r="AL46" s="305">
        <v>3</v>
      </c>
      <c r="AP46" s="35"/>
      <c r="AQ46" s="34"/>
      <c r="AR46" s="34"/>
      <c r="BE46" s="355" t="s">
        <v>186</v>
      </c>
      <c r="BF46" s="356" t="e">
        <f>#REF!</f>
        <v>#REF!</v>
      </c>
    </row>
    <row r="47" spans="2:87" ht="18.600000000000001" thickBot="1">
      <c r="AJ47" s="324" t="s">
        <v>187</v>
      </c>
      <c r="AK47" s="306">
        <f>IF(F43=AJ47,4,0)</f>
        <v>0</v>
      </c>
      <c r="AL47" s="305">
        <v>4</v>
      </c>
      <c r="AP47" s="35"/>
      <c r="AQ47" s="34"/>
      <c r="AR47" s="34"/>
      <c r="BE47" s="355" t="s">
        <v>188</v>
      </c>
      <c r="BF47" s="361" t="e">
        <f>#REF!</f>
        <v>#REF!</v>
      </c>
    </row>
    <row r="48" spans="2:87">
      <c r="Z48" s="250"/>
      <c r="AJ48" s="305" t="s">
        <v>163</v>
      </c>
      <c r="AK48" s="327" t="str">
        <f>IF(SUM(AK43:AK47)=0,"",(SUM(AK43:AK47)))</f>
        <v/>
      </c>
      <c r="AP48" s="35"/>
      <c r="AQ48" s="34"/>
      <c r="AR48" s="34"/>
      <c r="BE48" s="355" t="s">
        <v>189</v>
      </c>
      <c r="BF48" s="356" t="e">
        <f>#REF!</f>
        <v>#REF!</v>
      </c>
    </row>
    <row r="49" spans="26:58" ht="18.600000000000001" thickBot="1">
      <c r="Z49" s="250"/>
      <c r="AT49" s="341">
        <f>C49</f>
        <v>0</v>
      </c>
      <c r="AU49" s="342" t="str">
        <f>IF(F49="〇",1,"")</f>
        <v/>
      </c>
      <c r="AV49" s="343" t="s">
        <v>169</v>
      </c>
      <c r="BE49" s="362" t="s">
        <v>179</v>
      </c>
      <c r="BF49" s="363" t="e">
        <f>SUM(BF44:BF48)</f>
        <v>#REF!</v>
      </c>
    </row>
    <row r="50" spans="26:58" ht="19.2" thickTop="1" thickBot="1">
      <c r="Z50" s="250"/>
      <c r="AT50" s="341">
        <f t="shared" ref="AT50:AT71" si="4">C50</f>
        <v>0</v>
      </c>
      <c r="AU50" s="342" t="str">
        <f t="shared" ref="AU50:AU71" si="5">IF(F50="〇",1,"")</f>
        <v/>
      </c>
      <c r="AV50" s="343" t="s">
        <v>169</v>
      </c>
      <c r="BE50" s="364" t="s">
        <v>172</v>
      </c>
      <c r="BF50" s="365" t="e">
        <f>BF42+BF49</f>
        <v>#REF!</v>
      </c>
    </row>
    <row r="51" spans="26:58">
      <c r="Z51" s="250"/>
      <c r="AJ51" s="307"/>
      <c r="AT51" s="341">
        <f t="shared" si="4"/>
        <v>0</v>
      </c>
      <c r="AU51" s="342" t="str">
        <f t="shared" si="5"/>
        <v/>
      </c>
      <c r="AV51" s="343" t="s">
        <v>169</v>
      </c>
    </row>
    <row r="52" spans="26:58" ht="18.600000000000001" thickBot="1">
      <c r="AJ52" s="324" t="s">
        <v>84</v>
      </c>
      <c r="AT52" s="341">
        <f t="shared" si="4"/>
        <v>0</v>
      </c>
      <c r="AU52" s="342" t="str">
        <f t="shared" si="5"/>
        <v/>
      </c>
      <c r="AV52" s="343" t="s">
        <v>169</v>
      </c>
    </row>
    <row r="53" spans="26:58">
      <c r="AT53" s="341">
        <f t="shared" si="4"/>
        <v>0</v>
      </c>
      <c r="AU53" s="342" t="str">
        <f t="shared" si="5"/>
        <v/>
      </c>
      <c r="AV53" s="343" t="s">
        <v>169</v>
      </c>
    </row>
    <row r="54" spans="26:58">
      <c r="AT54" s="341">
        <f t="shared" si="4"/>
        <v>0</v>
      </c>
      <c r="AU54" s="342" t="str">
        <f t="shared" si="5"/>
        <v/>
      </c>
      <c r="AV54" s="343" t="s">
        <v>169</v>
      </c>
    </row>
    <row r="55" spans="26:58">
      <c r="AT55" s="341">
        <f t="shared" si="4"/>
        <v>0</v>
      </c>
      <c r="AU55" s="342" t="str">
        <f t="shared" si="5"/>
        <v/>
      </c>
      <c r="AV55" s="343" t="s">
        <v>169</v>
      </c>
    </row>
    <row r="56" spans="26:58">
      <c r="AT56" s="341">
        <f t="shared" si="4"/>
        <v>0</v>
      </c>
      <c r="AU56" s="342" t="str">
        <f t="shared" si="5"/>
        <v/>
      </c>
      <c r="AV56" s="343" t="s">
        <v>169</v>
      </c>
    </row>
    <row r="57" spans="26:58">
      <c r="AT57" s="341">
        <f t="shared" si="4"/>
        <v>0</v>
      </c>
      <c r="AU57" s="342" t="str">
        <f t="shared" si="5"/>
        <v/>
      </c>
      <c r="AV57" s="343" t="s">
        <v>169</v>
      </c>
    </row>
    <row r="58" spans="26:58">
      <c r="AT58" s="341">
        <f t="shared" si="4"/>
        <v>0</v>
      </c>
      <c r="AU58" s="342" t="str">
        <f t="shared" si="5"/>
        <v/>
      </c>
      <c r="AV58" s="343" t="s">
        <v>169</v>
      </c>
    </row>
    <row r="59" spans="26:58">
      <c r="AT59" s="341">
        <f t="shared" si="4"/>
        <v>0</v>
      </c>
      <c r="AU59" s="342" t="str">
        <f t="shared" si="5"/>
        <v/>
      </c>
      <c r="AV59" s="343" t="s">
        <v>169</v>
      </c>
    </row>
    <row r="60" spans="26:58">
      <c r="AT60" s="341">
        <f t="shared" si="4"/>
        <v>0</v>
      </c>
      <c r="AU60" s="342" t="str">
        <f t="shared" si="5"/>
        <v/>
      </c>
      <c r="AV60" s="343" t="s">
        <v>169</v>
      </c>
    </row>
    <row r="61" spans="26:58">
      <c r="AT61" s="341">
        <f t="shared" si="4"/>
        <v>0</v>
      </c>
      <c r="AU61" s="342" t="str">
        <f t="shared" si="5"/>
        <v/>
      </c>
      <c r="AV61" s="343" t="s">
        <v>169</v>
      </c>
    </row>
    <row r="62" spans="26:58">
      <c r="AT62" s="341">
        <f t="shared" si="4"/>
        <v>0</v>
      </c>
      <c r="AU62" s="342" t="str">
        <f t="shared" si="5"/>
        <v/>
      </c>
      <c r="AV62" s="343" t="s">
        <v>169</v>
      </c>
    </row>
    <row r="63" spans="26:58">
      <c r="Z63" s="250"/>
      <c r="AT63" s="341">
        <f t="shared" si="4"/>
        <v>0</v>
      </c>
      <c r="AU63" s="342" t="str">
        <f t="shared" si="5"/>
        <v/>
      </c>
      <c r="AV63" s="343" t="s">
        <v>169</v>
      </c>
    </row>
    <row r="64" spans="26:58">
      <c r="AT64" s="341">
        <f t="shared" si="4"/>
        <v>0</v>
      </c>
      <c r="AU64" s="342" t="str">
        <f t="shared" si="5"/>
        <v/>
      </c>
      <c r="AV64" s="343" t="s">
        <v>169</v>
      </c>
    </row>
    <row r="65" spans="27:54">
      <c r="AO65" s="343"/>
      <c r="AP65" s="366"/>
      <c r="AQ65" s="343"/>
      <c r="AR65" s="343"/>
      <c r="AS65" s="343"/>
      <c r="AT65" s="341">
        <f t="shared" si="4"/>
        <v>0</v>
      </c>
      <c r="AU65" s="342" t="str">
        <f t="shared" si="5"/>
        <v/>
      </c>
      <c r="AV65" s="343" t="s">
        <v>169</v>
      </c>
    </row>
    <row r="66" spans="27:54">
      <c r="AT66" s="341">
        <f t="shared" si="4"/>
        <v>0</v>
      </c>
      <c r="AU66" s="342" t="str">
        <f t="shared" si="5"/>
        <v/>
      </c>
      <c r="AV66" s="343" t="s">
        <v>169</v>
      </c>
    </row>
    <row r="67" spans="27:54">
      <c r="AO67" s="339"/>
      <c r="AP67" s="367"/>
      <c r="AQ67" s="339"/>
      <c r="AR67" s="339"/>
      <c r="AS67" s="339"/>
      <c r="AT67" s="341">
        <f t="shared" si="4"/>
        <v>0</v>
      </c>
      <c r="AU67" s="342" t="str">
        <f t="shared" si="5"/>
        <v/>
      </c>
      <c r="AV67" s="343" t="s">
        <v>169</v>
      </c>
    </row>
    <row r="68" spans="27:54">
      <c r="AT68" s="341">
        <f t="shared" si="4"/>
        <v>0</v>
      </c>
      <c r="AU68" s="342" t="str">
        <f t="shared" si="5"/>
        <v/>
      </c>
      <c r="AV68" s="343" t="s">
        <v>169</v>
      </c>
    </row>
    <row r="69" spans="27:54">
      <c r="AT69" s="341">
        <f t="shared" si="4"/>
        <v>0</v>
      </c>
      <c r="AU69" s="342" t="str">
        <f t="shared" si="5"/>
        <v/>
      </c>
      <c r="AV69" s="343" t="s">
        <v>169</v>
      </c>
    </row>
    <row r="70" spans="27:54">
      <c r="AT70" s="341">
        <f t="shared" si="4"/>
        <v>0</v>
      </c>
      <c r="AU70" s="342" t="str">
        <f t="shared" si="5"/>
        <v/>
      </c>
      <c r="AV70" s="343" t="s">
        <v>169</v>
      </c>
    </row>
    <row r="71" spans="27:54">
      <c r="AT71" s="341">
        <f t="shared" si="4"/>
        <v>0</v>
      </c>
      <c r="AU71" s="342" t="str">
        <f t="shared" si="5"/>
        <v/>
      </c>
      <c r="AV71" s="343" t="s">
        <v>169</v>
      </c>
    </row>
    <row r="73" spans="27:54">
      <c r="AT73" s="341">
        <f>C73</f>
        <v>0</v>
      </c>
      <c r="AU73" s="342" t="str">
        <f t="shared" ref="AU73" si="6">IF(F73="〇",1,"")</f>
        <v/>
      </c>
      <c r="AV73" s="343" t="s">
        <v>169</v>
      </c>
    </row>
    <row r="74" spans="27:54" ht="18.600000000000001" thickBot="1">
      <c r="AT74" s="341"/>
      <c r="AU74" s="368"/>
      <c r="AV74" s="343"/>
    </row>
    <row r="75" spans="27:54">
      <c r="AA75" s="37"/>
      <c r="AB75" s="307" t="s">
        <v>151</v>
      </c>
      <c r="AC75" s="306">
        <f>IF(AA79=AB75,1,0)</f>
        <v>1</v>
      </c>
      <c r="AD75" s="305">
        <v>1</v>
      </c>
      <c r="AF75" s="317" t="s">
        <v>152</v>
      </c>
      <c r="AG75" s="306">
        <f>IF(V75=AF75,1,0)</f>
        <v>0</v>
      </c>
      <c r="AH75" s="305">
        <v>1</v>
      </c>
      <c r="AI75" s="34"/>
      <c r="AJ75" s="307" t="s">
        <v>190</v>
      </c>
      <c r="AK75" s="369"/>
      <c r="AL75" s="369"/>
      <c r="AM75" s="369"/>
      <c r="AN75" s="37"/>
      <c r="AP75" s="37"/>
      <c r="AT75" s="37"/>
      <c r="AU75" s="37"/>
      <c r="AV75" s="37"/>
      <c r="BA75" s="37">
        <f>C75</f>
        <v>0</v>
      </c>
    </row>
    <row r="76" spans="27:54" ht="18.600000000000001" thickBot="1">
      <c r="AA76" s="37"/>
      <c r="AB76" s="318" t="s">
        <v>154</v>
      </c>
      <c r="AC76" s="306">
        <f>IF(AA79=AB76,2,0)</f>
        <v>0</v>
      </c>
      <c r="AD76" s="305">
        <v>2</v>
      </c>
      <c r="AF76" s="317" t="s">
        <v>155</v>
      </c>
      <c r="AG76" s="306">
        <f>IF(V75=AF76,2,0)</f>
        <v>0</v>
      </c>
      <c r="AH76" s="305">
        <v>2</v>
      </c>
      <c r="AI76" s="37"/>
      <c r="AJ76" s="370" t="s">
        <v>191</v>
      </c>
      <c r="AK76" s="37"/>
      <c r="AL76" s="37"/>
      <c r="AM76" s="37"/>
      <c r="AN76" s="37"/>
      <c r="AO76" s="371"/>
      <c r="AP76" s="371"/>
      <c r="AQ76" s="308"/>
      <c r="AR76" s="308"/>
      <c r="AS76" s="308"/>
      <c r="AU76" s="37"/>
      <c r="AV76" s="308"/>
      <c r="AX76" s="310"/>
      <c r="BA76" s="37" t="s">
        <v>159</v>
      </c>
    </row>
    <row r="77" spans="27:54" ht="18.600000000000001" thickBot="1">
      <c r="AA77" s="37"/>
      <c r="AB77" s="322" t="s">
        <v>160</v>
      </c>
      <c r="AC77" s="306">
        <f>IF(AA79=AB77,4,0)</f>
        <v>0</v>
      </c>
      <c r="AD77" s="305">
        <v>4</v>
      </c>
      <c r="AF77" s="323" t="s">
        <v>161</v>
      </c>
      <c r="AG77" s="306">
        <f>IF(V75=AF77,3,0)</f>
        <v>0</v>
      </c>
      <c r="AH77" s="305">
        <v>3</v>
      </c>
      <c r="AI77" s="34"/>
      <c r="AJ77" s="37"/>
      <c r="AK77" s="369"/>
      <c r="AL77" s="369"/>
      <c r="AM77" s="369"/>
      <c r="AN77" s="37"/>
      <c r="AO77" s="371"/>
      <c r="AP77" s="371"/>
      <c r="AQ77" s="308"/>
      <c r="AR77" s="308"/>
      <c r="AS77" s="308"/>
      <c r="AU77" s="37"/>
      <c r="AV77" s="308"/>
      <c r="AX77" s="310"/>
      <c r="BA77" s="325" t="s">
        <v>152</v>
      </c>
      <c r="BB77" s="326">
        <f>IF(SUM(BB78:BB79)=0,1,0)</f>
        <v>1</v>
      </c>
    </row>
    <row r="78" spans="27:54" ht="18.600000000000001" thickBot="1">
      <c r="AA78" s="37"/>
      <c r="AB78" s="305" t="s">
        <v>163</v>
      </c>
      <c r="AC78" s="327">
        <f>SUM(AC75:AC77)</f>
        <v>1</v>
      </c>
      <c r="AF78" s="305" t="s">
        <v>163</v>
      </c>
      <c r="AG78" s="327" t="str">
        <f>IF(SUM(AG20:AG77)=0,"",(SUM(AG20:AG77)))</f>
        <v/>
      </c>
      <c r="AI78" s="34"/>
      <c r="AJ78" s="37"/>
      <c r="AK78" s="369"/>
      <c r="AL78" s="369"/>
      <c r="AM78" s="369"/>
      <c r="AN78" s="37"/>
      <c r="AO78" s="371"/>
      <c r="AP78" s="371"/>
      <c r="AQ78" s="308"/>
      <c r="AR78" s="308"/>
      <c r="AS78" s="308"/>
      <c r="AU78" s="37"/>
      <c r="AV78" s="308"/>
      <c r="AX78" s="310"/>
      <c r="BA78" s="328" t="s">
        <v>155</v>
      </c>
      <c r="BB78" s="329">
        <f>IF(AND(Q81&gt;0,Q81&lt;10),1,0)</f>
        <v>0</v>
      </c>
    </row>
    <row r="79" spans="27:54" ht="18.600000000000001" thickBot="1">
      <c r="AA79" s="330" t="s">
        <v>151</v>
      </c>
      <c r="AB79" s="331"/>
      <c r="AC79" s="331"/>
      <c r="AD79" s="331"/>
      <c r="AE79" s="332"/>
      <c r="AF79" s="34"/>
      <c r="AG79" s="34"/>
      <c r="AH79" s="34"/>
      <c r="AI79" s="34"/>
      <c r="AJ79" s="37"/>
      <c r="AK79" s="369"/>
      <c r="AL79" s="369"/>
      <c r="AM79" s="369"/>
      <c r="AN79" s="37"/>
      <c r="AO79" s="371"/>
      <c r="AP79" s="371"/>
      <c r="AQ79" s="308"/>
      <c r="AR79" s="308"/>
      <c r="AS79" s="308"/>
      <c r="AU79" s="37"/>
      <c r="AV79" s="308"/>
      <c r="AX79" s="310"/>
      <c r="BA79" s="333" t="s">
        <v>161</v>
      </c>
      <c r="BB79" s="334">
        <f>IF(Q81="",0,IF(Q81&gt;=10,1,0))</f>
        <v>0</v>
      </c>
    </row>
    <row r="80" spans="27:54">
      <c r="AA80" s="37"/>
      <c r="AB80" s="37"/>
      <c r="AC80" s="37"/>
      <c r="AD80" s="37"/>
      <c r="AE80" s="37"/>
      <c r="AF80" s="37"/>
      <c r="AG80" s="37"/>
      <c r="AH80" s="37"/>
      <c r="AI80" s="37"/>
      <c r="AJ80" s="37"/>
      <c r="AK80" s="37"/>
      <c r="AL80" s="37"/>
      <c r="AM80" s="37"/>
      <c r="AN80" s="37"/>
      <c r="AO80" s="371"/>
      <c r="AP80" s="371"/>
      <c r="AQ80" s="308"/>
      <c r="AR80" s="308"/>
      <c r="AS80" s="308"/>
      <c r="AU80" s="37"/>
      <c r="AV80" s="308"/>
      <c r="AX80" s="310"/>
    </row>
    <row r="81" spans="26:61">
      <c r="AA81" s="37"/>
      <c r="AB81" s="37"/>
      <c r="AC81" s="37"/>
      <c r="AD81" s="37"/>
      <c r="AE81" s="37"/>
      <c r="AF81" s="37"/>
      <c r="AG81" s="37"/>
      <c r="AH81" s="37"/>
      <c r="AI81" s="37"/>
      <c r="AJ81" s="37"/>
      <c r="AK81" s="37"/>
      <c r="AL81" s="37"/>
      <c r="AM81" s="37"/>
      <c r="AN81" s="37"/>
      <c r="AO81" s="372"/>
      <c r="AP81" s="372"/>
      <c r="AQ81" s="373"/>
      <c r="AR81" s="373"/>
      <c r="AS81" s="373"/>
      <c r="AT81" s="373"/>
      <c r="AU81" s="37"/>
      <c r="AV81" s="373"/>
      <c r="AX81" s="310"/>
      <c r="BA81" s="37" t="s">
        <v>192</v>
      </c>
      <c r="BB81" s="313"/>
    </row>
    <row r="82" spans="26:61">
      <c r="AG82" s="306"/>
    </row>
    <row r="83" spans="26:61">
      <c r="Z83" s="293"/>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row>
    <row r="84" spans="26:61">
      <c r="Z84" s="293"/>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c r="BA84" s="374"/>
      <c r="BB84" s="374"/>
      <c r="BC84" s="374"/>
      <c r="BD84" s="374"/>
      <c r="BE84" s="374"/>
      <c r="BF84" s="374"/>
      <c r="BG84" s="374"/>
      <c r="BH84" s="374"/>
      <c r="BI84" s="374"/>
    </row>
    <row r="85" spans="26:61">
      <c r="Z85" s="293"/>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c r="BA85" s="374"/>
      <c r="BB85" s="374"/>
      <c r="BC85" s="374"/>
      <c r="BD85" s="374"/>
      <c r="BE85" s="374"/>
      <c r="BF85" s="374"/>
      <c r="BG85" s="374"/>
      <c r="BH85" s="374"/>
      <c r="BI85" s="374"/>
    </row>
    <row r="86" spans="26:61">
      <c r="Z86" s="293"/>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row>
    <row r="87" spans="26:61">
      <c r="Z87" s="293"/>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row>
    <row r="88" spans="26:61">
      <c r="Z88" s="293"/>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row>
    <row r="89" spans="26:61">
      <c r="Z89" s="293"/>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row>
    <row r="90" spans="26:61">
      <c r="Z90" s="293"/>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374"/>
      <c r="AY90" s="374"/>
      <c r="AZ90" s="374"/>
      <c r="BA90" s="374"/>
      <c r="BB90" s="374"/>
      <c r="BC90" s="374"/>
      <c r="BD90" s="374"/>
      <c r="BE90" s="374"/>
      <c r="BF90" s="374"/>
      <c r="BG90" s="374"/>
      <c r="BH90" s="374"/>
      <c r="BI90" s="374"/>
    </row>
    <row r="91" spans="26:61">
      <c r="AA91" s="37"/>
      <c r="AF91" s="375"/>
      <c r="AI91" s="294"/>
      <c r="AJ91" s="376"/>
      <c r="AK91" s="376"/>
      <c r="AL91" s="376"/>
      <c r="AM91" s="376"/>
      <c r="AN91" s="37"/>
      <c r="AO91" s="371"/>
      <c r="AP91" s="371"/>
      <c r="AQ91" s="308"/>
      <c r="AR91" s="308"/>
      <c r="AS91" s="308"/>
      <c r="AT91" s="37"/>
      <c r="AU91" s="310"/>
      <c r="AV91" s="308"/>
    </row>
    <row r="92" spans="26:61">
      <c r="AA92" s="37"/>
      <c r="AF92" s="377"/>
      <c r="AI92" s="294"/>
      <c r="AJ92" s="376"/>
      <c r="AK92" s="376"/>
      <c r="AL92" s="376"/>
      <c r="AM92" s="376"/>
      <c r="AN92" s="37"/>
      <c r="AO92" s="371"/>
      <c r="AP92" s="371"/>
      <c r="AQ92" s="308"/>
      <c r="AR92" s="308"/>
      <c r="AS92" s="308"/>
      <c r="AT92" s="37"/>
      <c r="AU92" s="310"/>
      <c r="AV92" s="308"/>
    </row>
    <row r="93" spans="26:61">
      <c r="Z93" s="293"/>
      <c r="AA93" s="374"/>
      <c r="AB93" s="374"/>
      <c r="AC93" s="374"/>
      <c r="AD93" s="374"/>
      <c r="AE93" s="374"/>
      <c r="AF93" s="374"/>
      <c r="AG93" s="374"/>
      <c r="AH93" s="374"/>
      <c r="AI93" s="374"/>
      <c r="AJ93" s="374"/>
      <c r="AK93" s="374"/>
      <c r="AL93" s="374"/>
      <c r="AM93" s="374"/>
      <c r="AN93" s="374"/>
      <c r="AO93" s="374"/>
      <c r="AP93" s="374"/>
      <c r="AQ93" s="374"/>
      <c r="AR93" s="374"/>
      <c r="AS93" s="374"/>
      <c r="AT93" s="374"/>
      <c r="AU93" s="374"/>
      <c r="AV93" s="374"/>
      <c r="AW93" s="374"/>
      <c r="AX93" s="374"/>
      <c r="AY93" s="374"/>
      <c r="AZ93" s="374"/>
      <c r="BA93" s="374"/>
      <c r="BB93" s="374"/>
      <c r="BC93" s="374"/>
      <c r="BD93" s="374"/>
      <c r="BE93" s="374"/>
      <c r="BF93" s="374"/>
      <c r="BG93" s="374"/>
      <c r="BH93" s="374"/>
      <c r="BI93" s="374"/>
    </row>
    <row r="94" spans="26:61">
      <c r="Z94" s="293"/>
      <c r="AA94" s="374"/>
      <c r="AB94" s="374"/>
      <c r="AC94" s="374"/>
      <c r="AD94" s="374"/>
      <c r="AE94" s="374"/>
      <c r="AF94" s="374"/>
      <c r="AG94" s="374"/>
      <c r="AH94" s="378" t="s">
        <v>193</v>
      </c>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row>
    <row r="95" spans="26:61">
      <c r="Z95" s="293"/>
      <c r="AA95" s="374"/>
      <c r="AB95" s="239"/>
      <c r="AC95" s="239"/>
      <c r="AD95" s="239"/>
      <c r="AE95" s="239"/>
      <c r="AF95" s="374"/>
      <c r="AG95" s="374"/>
      <c r="AH95" s="378" t="s">
        <v>194</v>
      </c>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row>
    <row r="96" spans="26:61">
      <c r="Z96" s="293"/>
      <c r="AA96" s="374"/>
      <c r="AB96" s="379"/>
      <c r="AC96" s="379"/>
      <c r="AD96" s="379"/>
      <c r="AE96" s="379"/>
      <c r="AF96" s="374"/>
      <c r="AG96" s="374"/>
      <c r="AH96" s="378" t="s">
        <v>195</v>
      </c>
      <c r="AI96" s="374"/>
      <c r="AJ96" s="374"/>
      <c r="AK96" s="374"/>
      <c r="AL96" s="374"/>
      <c r="AM96" s="374"/>
      <c r="AN96" s="374"/>
      <c r="AO96" s="374"/>
      <c r="AP96" s="374"/>
      <c r="AQ96" s="374"/>
      <c r="AR96" s="374"/>
      <c r="AS96" s="374"/>
      <c r="AT96" s="374"/>
      <c r="AU96" s="374"/>
      <c r="AV96" s="374"/>
      <c r="AW96" s="374"/>
      <c r="AX96" s="374"/>
      <c r="AY96" s="374"/>
      <c r="AZ96" s="374"/>
      <c r="BA96" s="374"/>
      <c r="BB96" s="374"/>
      <c r="BC96" s="374"/>
      <c r="BD96" s="374"/>
      <c r="BE96" s="374"/>
      <c r="BF96" s="374"/>
      <c r="BG96" s="374"/>
      <c r="BH96" s="374"/>
      <c r="BI96" s="374"/>
    </row>
    <row r="97" spans="26:61">
      <c r="Z97" s="293"/>
      <c r="AA97" s="374"/>
      <c r="AB97" s="374"/>
      <c r="AC97" s="374"/>
      <c r="AD97" s="374"/>
      <c r="AE97" s="374"/>
      <c r="AF97" s="374"/>
      <c r="AG97" s="374"/>
      <c r="AH97" s="378" t="s">
        <v>196</v>
      </c>
      <c r="AI97" s="374"/>
      <c r="AJ97" s="374"/>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row>
    <row r="98" spans="26:61">
      <c r="Z98" s="293"/>
      <c r="AA98" s="374"/>
      <c r="AB98" s="374"/>
      <c r="AC98" s="374"/>
      <c r="AD98" s="374"/>
      <c r="AE98" s="374"/>
      <c r="AF98" s="374"/>
      <c r="AG98" s="374"/>
      <c r="AH98" s="378" t="s">
        <v>197</v>
      </c>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row>
    <row r="99" spans="26:61">
      <c r="Z99" s="293"/>
      <c r="AA99" s="374"/>
      <c r="AB99" s="374"/>
      <c r="AC99" s="374"/>
      <c r="AD99" s="374"/>
      <c r="AE99" s="374"/>
      <c r="AF99" s="374"/>
      <c r="AG99" s="374"/>
      <c r="AH99" s="378" t="s">
        <v>198</v>
      </c>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row>
    <row r="100" spans="26:61">
      <c r="AH100" s="380" t="s">
        <v>199</v>
      </c>
      <c r="AI100" s="37"/>
    </row>
    <row r="101" spans="26:61">
      <c r="AH101" s="378" t="s">
        <v>200</v>
      </c>
      <c r="AI101" s="37"/>
    </row>
    <row r="102" spans="26:61">
      <c r="AH102" s="378" t="s">
        <v>201</v>
      </c>
      <c r="AI102" s="37"/>
    </row>
  </sheetData>
  <sheetProtection algorithmName="SHA-512" hashValue="q5RbRdhlzVhdB1t0P+7Eul0rYHqdYaBda1mK1CgLZDVt2RwJQpGx9T8SDcONTD9wNMnLj5//MyEU+k2ccG0bWQ==" saltValue="BZOeW4gtyAfkJMjHJ88sHg==" spinCount="100000" sheet="1" objects="1" scenarios="1" formatRows="0"/>
  <mergeCells count="51">
    <mergeCell ref="E4:O4"/>
    <mergeCell ref="E3:O3"/>
    <mergeCell ref="G17:Y17"/>
    <mergeCell ref="BO32:BQ32"/>
    <mergeCell ref="BO35:BQ35"/>
    <mergeCell ref="BO31:BQ31"/>
    <mergeCell ref="B5:D5"/>
    <mergeCell ref="B24:D24"/>
    <mergeCell ref="E24:O24"/>
    <mergeCell ref="E8:H8"/>
    <mergeCell ref="E9:H9"/>
    <mergeCell ref="E10:H10"/>
    <mergeCell ref="E11:H11"/>
    <mergeCell ref="E12:H12"/>
    <mergeCell ref="E14:H14"/>
    <mergeCell ref="E15:H15"/>
    <mergeCell ref="E16:H16"/>
    <mergeCell ref="E13:H13"/>
    <mergeCell ref="G18:Y18"/>
    <mergeCell ref="BO36:BQ36"/>
    <mergeCell ref="BO37:BQ37"/>
    <mergeCell ref="Q21:U21"/>
    <mergeCell ref="V21:Y21"/>
    <mergeCell ref="BO34:BQ34"/>
    <mergeCell ref="G28:Y28"/>
    <mergeCell ref="E26:H26"/>
    <mergeCell ref="I26:J26"/>
    <mergeCell ref="R26:S26"/>
    <mergeCell ref="BO28:BQ28"/>
    <mergeCell ref="G27:Y27"/>
    <mergeCell ref="E25:H25"/>
    <mergeCell ref="I25:J25"/>
    <mergeCell ref="R25:S25"/>
    <mergeCell ref="BO29:BQ29"/>
    <mergeCell ref="BO30:BQ30"/>
    <mergeCell ref="B43:Y43"/>
    <mergeCell ref="AB9:AF9"/>
    <mergeCell ref="AB42:AF42"/>
    <mergeCell ref="AA79:AE79"/>
    <mergeCell ref="Q2:U2"/>
    <mergeCell ref="V2:Y2"/>
    <mergeCell ref="R7:S7"/>
    <mergeCell ref="E7:H7"/>
    <mergeCell ref="I7:J7"/>
    <mergeCell ref="E6:H6"/>
    <mergeCell ref="I6:J6"/>
    <mergeCell ref="R6:S6"/>
    <mergeCell ref="E5:O5"/>
    <mergeCell ref="E22:O22"/>
    <mergeCell ref="E23:O23"/>
    <mergeCell ref="B22:D22"/>
  </mergeCells>
  <phoneticPr fontId="2"/>
  <conditionalFormatting sqref="E4:F4 V2:Y2 O7:Q16 E7:H16">
    <cfRule type="expression" dxfId="24" priority="385">
      <formula>$Q$2&lt;&gt;#REF!</formula>
    </cfRule>
  </conditionalFormatting>
  <conditionalFormatting sqref="E23:F23 O26:Q26 E28 V21:Y21 E32:F40">
    <cfRule type="expression" dxfId="23" priority="388">
      <formula>$Q$21&lt;&gt;#REF!</formula>
    </cfRule>
  </conditionalFormatting>
  <conditionalFormatting sqref="E23:F23">
    <cfRule type="expression" dxfId="22" priority="393">
      <formula>#REF!=#REF!</formula>
    </cfRule>
  </conditionalFormatting>
  <conditionalFormatting sqref="E27:G27 E25:H26">
    <cfRule type="expression" dxfId="21" priority="394">
      <formula>$Q$21&lt;&gt;#REF!</formula>
    </cfRule>
    <cfRule type="expression" dxfId="20" priority="395">
      <formula>$Q$2&lt;&gt;#REF!</formula>
    </cfRule>
  </conditionalFormatting>
  <conditionalFormatting sqref="E31">
    <cfRule type="expression" dxfId="19" priority="28">
      <formula>$Q$21&lt;&gt;#REF!</formula>
    </cfRule>
  </conditionalFormatting>
  <conditionalFormatting sqref="E30">
    <cfRule type="expression" dxfId="18" priority="27">
      <formula>$Q$21&lt;&gt;#REF!</formula>
    </cfRule>
  </conditionalFormatting>
  <conditionalFormatting sqref="E29">
    <cfRule type="expression" dxfId="17" priority="26">
      <formula>$Q$21&lt;&gt;#REF!</formula>
    </cfRule>
  </conditionalFormatting>
  <conditionalFormatting sqref="F28">
    <cfRule type="expression" dxfId="16" priority="25">
      <formula>$Q$21&lt;&gt;#REF!</formula>
    </cfRule>
  </conditionalFormatting>
  <conditionalFormatting sqref="F31">
    <cfRule type="expression" dxfId="15" priority="24">
      <formula>$Q$21&lt;&gt;#REF!</formula>
    </cfRule>
  </conditionalFormatting>
  <conditionalFormatting sqref="F30">
    <cfRule type="expression" dxfId="14" priority="23">
      <formula>$Q$21&lt;&gt;#REF!</formula>
    </cfRule>
  </conditionalFormatting>
  <conditionalFormatting sqref="F29">
    <cfRule type="expression" dxfId="13" priority="22">
      <formula>$Q$21&lt;&gt;#REF!</formula>
    </cfRule>
  </conditionalFormatting>
  <conditionalFormatting sqref="O25:Q25">
    <cfRule type="expression" dxfId="12" priority="17">
      <formula>$Q$21&lt;&gt;#REF!</formula>
    </cfRule>
  </conditionalFormatting>
  <conditionalFormatting sqref="O6:Q6">
    <cfRule type="expression" dxfId="11" priority="16">
      <formula>$Q$2&lt;&gt;#REF!</formula>
    </cfRule>
  </conditionalFormatting>
  <conditionalFormatting sqref="E6:H6">
    <cfRule type="expression" dxfId="10" priority="15">
      <formula>$Q$2&lt;&gt;#REF!</formula>
    </cfRule>
  </conditionalFormatting>
  <conditionalFormatting sqref="E5:F5">
    <cfRule type="expression" dxfId="9" priority="12">
      <formula>$Q$2&lt;&gt;#REF!</formula>
    </cfRule>
  </conditionalFormatting>
  <conditionalFormatting sqref="E24:F24">
    <cfRule type="expression" dxfId="8" priority="11">
      <formula>$Q$2&lt;&gt;#REF!</formula>
    </cfRule>
  </conditionalFormatting>
  <conditionalFormatting sqref="E18">
    <cfRule type="expression" dxfId="7" priority="8">
      <formula>$Q$21&lt;&gt;#REF!</formula>
    </cfRule>
  </conditionalFormatting>
  <conditionalFormatting sqref="F18">
    <cfRule type="expression" dxfId="6" priority="6">
      <formula>$Q$21&lt;&gt;#REF!</formula>
    </cfRule>
  </conditionalFormatting>
  <conditionalFormatting sqref="E19">
    <cfRule type="expression" dxfId="5" priority="4">
      <formula>$Q$21&lt;&gt;#REF!</formula>
    </cfRule>
  </conditionalFormatting>
  <conditionalFormatting sqref="F19">
    <cfRule type="expression" dxfId="4" priority="3">
      <formula>$Q$21&lt;&gt;#REF!</formula>
    </cfRule>
  </conditionalFormatting>
  <conditionalFormatting sqref="E17:G17">
    <cfRule type="expression" dxfId="3" priority="1">
      <formula>$Q$21&lt;&gt;#REF!</formula>
    </cfRule>
    <cfRule type="expression" dxfId="2" priority="2">
      <formula>$Q$2&lt;&gt;#REF!</formula>
    </cfRule>
  </conditionalFormatting>
  <dataValidations count="10">
    <dataValidation type="list" allowBlank="1" showInputMessage="1" showErrorMessage="1" sqref="E3:O3">
      <formula1>$BL$3:$BN$3</formula1>
    </dataValidation>
    <dataValidation type="list" allowBlank="1" showInputMessage="1" showErrorMessage="1" sqref="E4:O4">
      <formula1>$AJ$5:$AJ$7</formula1>
    </dataValidation>
    <dataValidation type="list" allowBlank="1" showInputMessage="1" showErrorMessage="1" sqref="E18:F19">
      <formula1>$BL$18:$BM$18</formula1>
    </dataValidation>
    <dataValidation type="list" allowBlank="1" showInputMessage="1" showErrorMessage="1" sqref="E22:O22">
      <formula1>$BL$22:$BN$22</formula1>
    </dataValidation>
    <dataValidation type="list" allowBlank="1" showInputMessage="1" showErrorMessage="1" sqref="E23:O23">
      <formula1>$BL$23:$BO$23</formula1>
    </dataValidation>
    <dataValidation type="list" allowBlank="1" showInputMessage="1" showErrorMessage="1" sqref="E28:F40">
      <formula1>$BL$28:$BM$28</formula1>
    </dataValidation>
    <dataValidation type="list" allowBlank="1" showInputMessage="1" showErrorMessage="1" sqref="AA79:AE79">
      <formula1>$AA$75:$AA$77</formula1>
    </dataValidation>
    <dataValidation type="list" allowBlank="1" showInputMessage="1" showErrorMessage="1" sqref="AB95:AE95">
      <formula1>#REF!</formula1>
    </dataValidation>
    <dataValidation type="list" allowBlank="1" showInputMessage="1" showErrorMessage="1" sqref="AB42:AF42">
      <formula1>$AA$38:$AA$40</formula1>
    </dataValidation>
    <dataValidation type="list" allowBlank="1" showInputMessage="1" showErrorMessage="1" sqref="AB9:AF9">
      <formula1>$AA$5:$AA$7</formula1>
    </dataValidation>
  </dataValidations>
  <printOptions horizontalCentered="1"/>
  <pageMargins left="0.31496062992125984" right="0.31496062992125984" top="0.78740157480314965" bottom="0.59055118110236227" header="0.31496062992125984" footer="0.19685039370078741"/>
  <pageSetup paperSize="9" scale="87" fitToHeight="0" orientation="portrait" r:id="rId1"/>
  <headerFooter>
    <oddFooter>&amp;L都市開発諸制度チェックシート
2020年度版&amp;C&amp;P/&amp;N</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0"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29"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建築物の概要</vt:lpstr>
      <vt:lpstr>住宅用途</vt:lpstr>
      <vt:lpstr>住宅以外の用途</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2020-12-21T10:31:30Z</dcterms:modified>
</cp:coreProperties>
</file>