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bookViews>
    <workbookView xWindow="0" yWindow="0" windowWidth="18612" windowHeight="4356" tabRatio="865"/>
  </bookViews>
  <sheets>
    <sheet name="建築物の概要" sheetId="10" r:id="rId1"/>
    <sheet name="住宅用途" sheetId="23" r:id="rId2"/>
    <sheet name="住宅以外の用途" sheetId="20" r:id="rId3"/>
  </sheets>
  <definedNames>
    <definedName name="_xlnm.Print_Area" localSheetId="0">建築物の概要!$A$1:$S$30</definedName>
    <definedName name="_xlnm.Print_Area" localSheetId="2">住宅以外の用途!$A$1:$BF$46</definedName>
    <definedName name="_xlnm.Print_Area" localSheetId="1">住宅用途!$A$1:$Y$46</definedName>
  </definedNames>
  <calcPr calcId="162913"/>
  <fileRecoveryPr repairLoad="1"/>
</workbook>
</file>

<file path=xl/calcChain.xml><?xml version="1.0" encoding="utf-8"?>
<calcChain xmlns="http://schemas.openxmlformats.org/spreadsheetml/2006/main">
  <c r="BB79" i="20" l="1"/>
  <c r="BB78" i="20"/>
  <c r="BB77" i="20" s="1"/>
  <c r="AG77" i="20"/>
  <c r="AC77" i="20"/>
  <c r="AG76" i="20"/>
  <c r="AC76" i="20"/>
  <c r="BA75" i="20"/>
  <c r="AG75" i="20"/>
  <c r="AC75" i="20"/>
  <c r="AC78" i="20" s="1"/>
  <c r="AU73" i="20"/>
  <c r="AT73" i="20"/>
  <c r="AU71" i="20"/>
  <c r="AT71" i="20"/>
  <c r="AU70" i="20"/>
  <c r="AT70" i="20"/>
  <c r="AU69" i="20"/>
  <c r="AT69" i="20"/>
  <c r="AU68" i="20"/>
  <c r="AT68" i="20"/>
  <c r="AU67" i="20"/>
  <c r="AT67" i="20"/>
  <c r="AU66" i="20"/>
  <c r="AT66" i="20"/>
  <c r="AU65" i="20"/>
  <c r="AT65" i="20"/>
  <c r="AU64" i="20"/>
  <c r="AT64" i="20"/>
  <c r="AU63" i="20"/>
  <c r="AT63" i="20"/>
  <c r="AU62" i="20"/>
  <c r="AT62" i="20"/>
  <c r="AU61" i="20"/>
  <c r="AT61" i="20"/>
  <c r="AU60" i="20"/>
  <c r="AT60" i="20"/>
  <c r="AU59" i="20"/>
  <c r="AT59" i="20"/>
  <c r="AU58" i="20"/>
  <c r="AT58" i="20"/>
  <c r="AU57" i="20"/>
  <c r="AT57" i="20"/>
  <c r="AU56" i="20"/>
  <c r="AT56" i="20"/>
  <c r="AU55" i="20"/>
  <c r="AT55" i="20"/>
  <c r="AU54" i="20"/>
  <c r="AT54" i="20"/>
  <c r="AU53" i="20"/>
  <c r="AT53" i="20"/>
  <c r="AU52" i="20"/>
  <c r="AT52" i="20"/>
  <c r="AU51" i="20"/>
  <c r="AT51" i="20"/>
  <c r="AU50" i="20"/>
  <c r="AT50" i="20"/>
  <c r="BF49" i="20"/>
  <c r="AU49" i="20"/>
  <c r="AT49" i="20"/>
  <c r="BF48" i="20"/>
  <c r="BF47" i="20"/>
  <c r="AK47" i="20"/>
  <c r="BF46" i="20"/>
  <c r="AK46" i="20"/>
  <c r="BF45" i="20"/>
  <c r="AK45" i="20"/>
  <c r="BF44" i="20"/>
  <c r="AK44" i="20"/>
  <c r="AK48" i="20" s="1"/>
  <c r="BB42" i="20"/>
  <c r="BF41" i="20"/>
  <c r="BB41" i="20"/>
  <c r="BB40" i="20" s="1"/>
  <c r="BF40" i="20"/>
  <c r="AK40" i="20"/>
  <c r="AG40" i="20"/>
  <c r="AC40" i="20"/>
  <c r="BF39" i="20"/>
  <c r="BF42" i="20" s="1"/>
  <c r="BF50" i="20" s="1"/>
  <c r="AS39" i="20"/>
  <c r="AK39" i="20"/>
  <c r="AG39" i="20"/>
  <c r="AC39" i="20"/>
  <c r="BA38" i="20"/>
  <c r="AR38" i="20"/>
  <c r="AG38" i="20"/>
  <c r="AG41" i="20" s="1"/>
  <c r="AC38" i="20"/>
  <c r="AC41" i="20" s="1"/>
  <c r="AU35" i="20"/>
  <c r="AT35" i="20"/>
  <c r="AU34" i="20"/>
  <c r="AT34" i="20"/>
  <c r="AU33" i="20"/>
  <c r="AT33" i="20"/>
  <c r="AU32" i="20"/>
  <c r="BB33" i="20" s="1"/>
  <c r="AT32" i="20"/>
  <c r="AU31" i="20"/>
  <c r="AT31" i="20"/>
  <c r="AG31" i="20"/>
  <c r="AC31" i="20"/>
  <c r="AU30" i="20"/>
  <c r="AT30" i="20"/>
  <c r="AG30" i="20"/>
  <c r="AC30" i="20"/>
  <c r="BA29" i="20"/>
  <c r="AG29" i="20"/>
  <c r="AC29" i="20"/>
  <c r="AC32" i="20" s="1"/>
  <c r="AU26" i="20"/>
  <c r="AT26" i="20"/>
  <c r="AU25" i="20"/>
  <c r="AU27" i="20" s="1"/>
  <c r="AT25" i="20"/>
  <c r="AU23" i="20"/>
  <c r="AT23" i="20"/>
  <c r="AU21" i="20"/>
  <c r="AT21" i="20"/>
  <c r="AU20" i="20"/>
  <c r="AT20" i="20"/>
  <c r="AU19" i="20"/>
  <c r="AT19" i="20"/>
  <c r="AU18" i="20"/>
  <c r="AU22" i="20" s="1"/>
  <c r="AT18" i="20"/>
  <c r="AG18" i="20"/>
  <c r="AC18" i="20"/>
  <c r="AG17" i="20"/>
  <c r="AC17" i="20"/>
  <c r="BA16" i="20"/>
  <c r="AG16" i="20"/>
  <c r="AG19" i="20" s="1"/>
  <c r="AC16" i="20"/>
  <c r="AC19" i="20" s="1"/>
  <c r="AP11" i="20"/>
  <c r="BB10" i="20"/>
  <c r="AP10" i="20"/>
  <c r="BB9" i="20"/>
  <c r="AP9" i="20"/>
  <c r="BB8" i="20"/>
  <c r="BB7" i="20" s="1"/>
  <c r="AP8" i="20"/>
  <c r="AP7" i="20"/>
  <c r="AK7" i="20"/>
  <c r="AG7" i="20"/>
  <c r="AC7" i="20"/>
  <c r="AU6" i="20"/>
  <c r="AP6" i="20"/>
  <c r="AK6" i="20"/>
  <c r="AG6" i="20"/>
  <c r="AC6" i="20"/>
  <c r="BA5" i="20"/>
  <c r="AP5" i="20"/>
  <c r="AG5" i="20"/>
  <c r="AG8" i="20" s="1"/>
  <c r="AC5" i="20"/>
  <c r="AC8" i="20" s="1"/>
  <c r="AP4" i="20"/>
  <c r="AP3" i="20"/>
  <c r="AP12" i="20" s="1"/>
  <c r="AP2" i="20"/>
  <c r="AK41" i="20" l="1"/>
  <c r="BB32" i="20"/>
  <c r="BB31" i="20" s="1"/>
  <c r="AK8" i="20"/>
  <c r="BB19" i="20"/>
  <c r="BB20" i="20"/>
  <c r="AG32" i="20"/>
  <c r="AG78" i="20" s="1"/>
  <c r="BB18" i="20" l="1"/>
</calcChain>
</file>

<file path=xl/sharedStrings.xml><?xml version="1.0" encoding="utf-8"?>
<sst xmlns="http://schemas.openxmlformats.org/spreadsheetml/2006/main" count="410" uniqueCount="202">
  <si>
    <t>その他</t>
    <rPh sb="2" eb="3">
      <t>タ</t>
    </rPh>
    <phoneticPr fontId="2"/>
  </si>
  <si>
    <t>コージェネレーションシステム</t>
  </si>
  <si>
    <t>在室検知制御</t>
    <rPh sb="0" eb="2">
      <t>ザイシツ</t>
    </rPh>
    <rPh sb="2" eb="4">
      <t>ケンチ</t>
    </rPh>
    <rPh sb="4" eb="6">
      <t>セイギョ</t>
    </rPh>
    <phoneticPr fontId="3"/>
  </si>
  <si>
    <t>明るさ検知制御</t>
    <rPh sb="0" eb="1">
      <t>アカ</t>
    </rPh>
    <rPh sb="3" eb="5">
      <t>ケンチ</t>
    </rPh>
    <rPh sb="5" eb="7">
      <t>セイギョ</t>
    </rPh>
    <phoneticPr fontId="3"/>
  </si>
  <si>
    <t>タイムスケジュール制御</t>
    <rPh sb="9" eb="11">
      <t>セイギョ</t>
    </rPh>
    <phoneticPr fontId="3"/>
  </si>
  <si>
    <t>初期照度補正制御</t>
    <rPh sb="0" eb="2">
      <t>ショキ</t>
    </rPh>
    <rPh sb="2" eb="4">
      <t>ショウド</t>
    </rPh>
    <rPh sb="4" eb="6">
      <t>ホセイ</t>
    </rPh>
    <rPh sb="6" eb="8">
      <t>セイギョ</t>
    </rPh>
    <phoneticPr fontId="3"/>
  </si>
  <si>
    <t>氏名
（法人にあっては名称及び代表者の氏名）</t>
    <phoneticPr fontId="4"/>
  </si>
  <si>
    <t>名称</t>
    <rPh sb="0" eb="2">
      <t>メイショウ</t>
    </rPh>
    <phoneticPr fontId="4"/>
  </si>
  <si>
    <t>連絡先</t>
    <rPh sb="0" eb="3">
      <t>レンラクサキ</t>
    </rPh>
    <phoneticPr fontId="4"/>
  </si>
  <si>
    <t>東京都</t>
    <rPh sb="0" eb="3">
      <t>トウキョウト</t>
    </rPh>
    <phoneticPr fontId="4"/>
  </si>
  <si>
    <t>　工事完了</t>
    <rPh sb="1" eb="3">
      <t>コウジ</t>
    </rPh>
    <rPh sb="3" eb="5">
      <t>カンリョウ</t>
    </rPh>
    <phoneticPr fontId="4"/>
  </si>
  <si>
    <t>年</t>
    <rPh sb="0" eb="1">
      <t>ネン</t>
    </rPh>
    <phoneticPr fontId="4"/>
  </si>
  <si>
    <t>月</t>
    <rPh sb="0" eb="1">
      <t>ツキ</t>
    </rPh>
    <phoneticPr fontId="4"/>
  </si>
  <si>
    <t>住宅等</t>
    <rPh sb="0" eb="3">
      <t>ジュウタクトウ</t>
    </rPh>
    <phoneticPr fontId="4"/>
  </si>
  <si>
    <t>飲食店等</t>
    <rPh sb="0" eb="2">
      <t>インショク</t>
    </rPh>
    <rPh sb="2" eb="3">
      <t>テン</t>
    </rPh>
    <rPh sb="3" eb="4">
      <t>トウ</t>
    </rPh>
    <phoneticPr fontId="4"/>
  </si>
  <si>
    <t>ホテル等</t>
    <rPh sb="3" eb="4">
      <t>トウ</t>
    </rPh>
    <phoneticPr fontId="4"/>
  </si>
  <si>
    <t>集会所等</t>
    <rPh sb="0" eb="2">
      <t>シュウカイ</t>
    </rPh>
    <rPh sb="2" eb="3">
      <t>ジョ</t>
    </rPh>
    <rPh sb="3" eb="4">
      <t>トウ</t>
    </rPh>
    <phoneticPr fontId="4"/>
  </si>
  <si>
    <t>病院等</t>
    <rPh sb="0" eb="3">
      <t>ビョウイントウ</t>
    </rPh>
    <phoneticPr fontId="4"/>
  </si>
  <si>
    <t>工場等</t>
    <rPh sb="0" eb="3">
      <t>コウジョウトウ</t>
    </rPh>
    <phoneticPr fontId="4"/>
  </si>
  <si>
    <t>百貨店等</t>
    <rPh sb="0" eb="4">
      <t>ヒャッカテントウ</t>
    </rPh>
    <phoneticPr fontId="4"/>
  </si>
  <si>
    <t>その他（</t>
    <rPh sb="2" eb="3">
      <t>タ</t>
    </rPh>
    <phoneticPr fontId="4"/>
  </si>
  <si>
    <t>）</t>
    <phoneticPr fontId="4"/>
  </si>
  <si>
    <t>事務所等</t>
    <rPh sb="0" eb="2">
      <t>ジム</t>
    </rPh>
    <rPh sb="2" eb="3">
      <t>ショ</t>
    </rPh>
    <rPh sb="3" eb="4">
      <t>トウ</t>
    </rPh>
    <phoneticPr fontId="4"/>
  </si>
  <si>
    <t>（</t>
    <phoneticPr fontId="4"/>
  </si>
  <si>
    <t>学校等</t>
    <rPh sb="0" eb="3">
      <t>ガッコウトウ</t>
    </rPh>
    <phoneticPr fontId="4"/>
  </si>
  <si>
    <t>１　建築主の氏名等</t>
    <rPh sb="2" eb="4">
      <t>ケンチク</t>
    </rPh>
    <phoneticPr fontId="4"/>
  </si>
  <si>
    <t>建築物等の名称</t>
    <rPh sb="0" eb="3">
      <t>ケンチクブツ</t>
    </rPh>
    <phoneticPr fontId="4"/>
  </si>
  <si>
    <t>建築物等の所在地</t>
    <rPh sb="0" eb="3">
      <t>ケンチクブツ</t>
    </rPh>
    <phoneticPr fontId="4"/>
  </si>
  <si>
    <t>建 築 主</t>
    <rPh sb="0" eb="1">
      <t>ケン</t>
    </rPh>
    <rPh sb="2" eb="3">
      <t>チク</t>
    </rPh>
    <rPh sb="4" eb="5">
      <t>シュ</t>
    </rPh>
    <phoneticPr fontId="4"/>
  </si>
  <si>
    <t>２　建築物等の名称及び所在地</t>
    <rPh sb="2" eb="5">
      <t>ケンチクブツ</t>
    </rPh>
    <phoneticPr fontId="4"/>
  </si>
  <si>
    <t>３　建築物等の概要</t>
    <rPh sb="2" eb="5">
      <t>ケンチクブツ</t>
    </rPh>
    <phoneticPr fontId="4"/>
  </si>
  <si>
    <t>送風量制御</t>
    <rPh sb="0" eb="2">
      <t>ソウフウ</t>
    </rPh>
    <rPh sb="2" eb="3">
      <t>リョウ</t>
    </rPh>
    <rPh sb="3" eb="5">
      <t>セイギョ</t>
    </rPh>
    <phoneticPr fontId="3"/>
  </si>
  <si>
    <t>交流帰還制御</t>
    <rPh sb="0" eb="2">
      <t>コウリュウ</t>
    </rPh>
    <rPh sb="2" eb="4">
      <t>キカン</t>
    </rPh>
    <rPh sb="4" eb="6">
      <t>セイギョ</t>
    </rPh>
    <phoneticPr fontId="2"/>
  </si>
  <si>
    <t>VVVF</t>
    <phoneticPr fontId="2"/>
  </si>
  <si>
    <t>ルームエアコンディショナー（い）</t>
  </si>
  <si>
    <t>ルームエアコンディショナー（ろ）</t>
  </si>
  <si>
    <t>ルームエアコンディショナー（は）</t>
  </si>
  <si>
    <t>ダクト式セントラル空調機</t>
    <rPh sb="3" eb="4">
      <t>シキ</t>
    </rPh>
    <rPh sb="9" eb="12">
      <t>クウチョウキ</t>
    </rPh>
    <phoneticPr fontId="2"/>
  </si>
  <si>
    <t>温水床暖房（ガス式）</t>
    <rPh sb="0" eb="2">
      <t>オンスイ</t>
    </rPh>
    <rPh sb="2" eb="3">
      <t>ユカ</t>
    </rPh>
    <rPh sb="3" eb="5">
      <t>ダンボウ</t>
    </rPh>
    <rPh sb="8" eb="9">
      <t>シキ</t>
    </rPh>
    <phoneticPr fontId="2"/>
  </si>
  <si>
    <t>温水床暖房（電気ヒートポンプ式）</t>
    <rPh sb="0" eb="2">
      <t>オンスイ</t>
    </rPh>
    <rPh sb="2" eb="3">
      <t>ユカ</t>
    </rPh>
    <rPh sb="3" eb="5">
      <t>ダンボウ</t>
    </rPh>
    <rPh sb="6" eb="8">
      <t>デンキ</t>
    </rPh>
    <rPh sb="14" eb="15">
      <t>シキ</t>
    </rPh>
    <phoneticPr fontId="2"/>
  </si>
  <si>
    <t>電気ヒーター床暖房</t>
    <rPh sb="0" eb="2">
      <t>デンキ</t>
    </rPh>
    <rPh sb="6" eb="7">
      <t>ユカ</t>
    </rPh>
    <rPh sb="7" eb="9">
      <t>ダンボウ</t>
    </rPh>
    <phoneticPr fontId="2"/>
  </si>
  <si>
    <t>給湯専用型</t>
    <rPh sb="0" eb="2">
      <t>キュウトウ</t>
    </rPh>
    <rPh sb="2" eb="5">
      <t>センヨウガタ</t>
    </rPh>
    <phoneticPr fontId="2"/>
  </si>
  <si>
    <t>給湯・温水暖房一体型</t>
    <rPh sb="0" eb="2">
      <t>キュウトウ</t>
    </rPh>
    <rPh sb="3" eb="5">
      <t>オンスイ</t>
    </rPh>
    <rPh sb="5" eb="7">
      <t>ダンボウ</t>
    </rPh>
    <rPh sb="7" eb="10">
      <t>イッタイガタ</t>
    </rPh>
    <phoneticPr fontId="2"/>
  </si>
  <si>
    <t>太陽熱給湯</t>
    <rPh sb="0" eb="3">
      <t>タイヨウネツ</t>
    </rPh>
    <rPh sb="3" eb="5">
      <t>キュウトウ</t>
    </rPh>
    <phoneticPr fontId="2"/>
  </si>
  <si>
    <t>ガス従来型給湯器</t>
    <rPh sb="2" eb="5">
      <t>ジュウライガタ</t>
    </rPh>
    <rPh sb="5" eb="8">
      <t>キュウトウキ</t>
    </rPh>
    <phoneticPr fontId="2"/>
  </si>
  <si>
    <t>ガス潜熱回収型</t>
    <rPh sb="2" eb="4">
      <t>センネツ</t>
    </rPh>
    <rPh sb="4" eb="6">
      <t>カイシュウ</t>
    </rPh>
    <rPh sb="6" eb="7">
      <t>ガタ</t>
    </rPh>
    <phoneticPr fontId="2"/>
  </si>
  <si>
    <t>電気ヒートポンプ給湯器</t>
    <rPh sb="0" eb="2">
      <t>デンキ</t>
    </rPh>
    <rPh sb="8" eb="11">
      <t>キュウトウキ</t>
    </rPh>
    <phoneticPr fontId="2"/>
  </si>
  <si>
    <t>電気ヒートポンプ・ガス瞬間式併用給湯器</t>
    <rPh sb="0" eb="2">
      <t>デンキ</t>
    </rPh>
    <rPh sb="11" eb="13">
      <t>シュンカン</t>
    </rPh>
    <rPh sb="13" eb="14">
      <t>シキ</t>
    </rPh>
    <rPh sb="14" eb="16">
      <t>ヘイヨウ</t>
    </rPh>
    <rPh sb="16" eb="19">
      <t>キュウトウキ</t>
    </rPh>
    <phoneticPr fontId="2"/>
  </si>
  <si>
    <t>手元止水機能</t>
    <rPh sb="0" eb="2">
      <t>テモト</t>
    </rPh>
    <rPh sb="2" eb="4">
      <t>シスイ</t>
    </rPh>
    <rPh sb="4" eb="6">
      <t>キノウ</t>
    </rPh>
    <phoneticPr fontId="3"/>
  </si>
  <si>
    <t>小水量吐水機能</t>
    <rPh sb="0" eb="3">
      <t>ショウスイリョウ</t>
    </rPh>
    <rPh sb="3" eb="5">
      <t>トスイ</t>
    </rPh>
    <rPh sb="5" eb="7">
      <t>キノウ</t>
    </rPh>
    <phoneticPr fontId="3"/>
  </si>
  <si>
    <t>全てLED照明</t>
    <rPh sb="0" eb="1">
      <t>スベ</t>
    </rPh>
    <rPh sb="5" eb="7">
      <t>ショウメイ</t>
    </rPh>
    <phoneticPr fontId="3"/>
  </si>
  <si>
    <t>人感センサー（非居室）</t>
    <rPh sb="0" eb="2">
      <t>ジンカン</t>
    </rPh>
    <rPh sb="7" eb="8">
      <t>ヒ</t>
    </rPh>
    <rPh sb="8" eb="10">
      <t>キョシツ</t>
    </rPh>
    <phoneticPr fontId="3"/>
  </si>
  <si>
    <t>熱交換型換気</t>
    <rPh sb="0" eb="3">
      <t>ネツコウカン</t>
    </rPh>
    <rPh sb="3" eb="4">
      <t>ガタ</t>
    </rPh>
    <rPh sb="4" eb="6">
      <t>カンキ</t>
    </rPh>
    <phoneticPr fontId="2"/>
  </si>
  <si>
    <t>水優先吐水機能</t>
    <rPh sb="0" eb="1">
      <t>ミズ</t>
    </rPh>
    <rPh sb="1" eb="3">
      <t>ユウセン</t>
    </rPh>
    <rPh sb="3" eb="5">
      <t>トスイ</t>
    </rPh>
    <rPh sb="5" eb="7">
      <t>キノウ</t>
    </rPh>
    <phoneticPr fontId="3"/>
  </si>
  <si>
    <t>　   a 熱源機の分類</t>
    <phoneticPr fontId="2"/>
  </si>
  <si>
    <t>　   b 熱源機の種類</t>
    <rPh sb="10" eb="12">
      <t>シュルイ</t>
    </rPh>
    <phoneticPr fontId="2"/>
  </si>
  <si>
    <t>　   c 台所水栓</t>
    <rPh sb="6" eb="8">
      <t>ダイドコロ</t>
    </rPh>
    <rPh sb="8" eb="10">
      <t>スイセン</t>
    </rPh>
    <phoneticPr fontId="2"/>
  </si>
  <si>
    <t>　   d 浴室シャワー水栓</t>
    <rPh sb="6" eb="8">
      <t>ヨクシツ</t>
    </rPh>
    <rPh sb="12" eb="14">
      <t>スイセン</t>
    </rPh>
    <phoneticPr fontId="2"/>
  </si>
  <si>
    <t>　   e 洗面水栓</t>
    <rPh sb="6" eb="8">
      <t>センメン</t>
    </rPh>
    <rPh sb="8" eb="10">
      <t>スイセン</t>
    </rPh>
    <phoneticPr fontId="2"/>
  </si>
  <si>
    <t>　   a 照明器具</t>
    <rPh sb="6" eb="8">
      <t>ショウメイ</t>
    </rPh>
    <rPh sb="8" eb="10">
      <t>キグ</t>
    </rPh>
    <phoneticPr fontId="2"/>
  </si>
  <si>
    <t>　   b 制御システムの構築に係る事項</t>
    <rPh sb="6" eb="8">
      <t>セイギョ</t>
    </rPh>
    <rPh sb="13" eb="15">
      <t>コウチク</t>
    </rPh>
    <rPh sb="16" eb="17">
      <t>カカ</t>
    </rPh>
    <rPh sb="18" eb="20">
      <t>ジコウ</t>
    </rPh>
    <phoneticPr fontId="2"/>
  </si>
  <si>
    <t>建築主の担当部署</t>
    <rPh sb="0" eb="2">
      <t>ケンチク</t>
    </rPh>
    <rPh sb="2" eb="3">
      <t>ヌシ</t>
    </rPh>
    <rPh sb="4" eb="6">
      <t>タントウ</t>
    </rPh>
    <rPh sb="6" eb="8">
      <t>ブショ</t>
    </rPh>
    <phoneticPr fontId="4"/>
  </si>
  <si>
    <t>協議担当者</t>
    <rPh sb="0" eb="2">
      <t>キョウギ</t>
    </rPh>
    <rPh sb="2" eb="5">
      <t>タントウシャ</t>
    </rPh>
    <phoneticPr fontId="4"/>
  </si>
  <si>
    <t>設備システムの高効率化</t>
    <rPh sb="0" eb="2">
      <t>セツビ</t>
    </rPh>
    <rPh sb="7" eb="11">
      <t>コウコウリツカ</t>
    </rPh>
    <phoneticPr fontId="2"/>
  </si>
  <si>
    <t>再開発等促進区を定める地区計画</t>
    <phoneticPr fontId="2"/>
  </si>
  <si>
    <t>高度利用地区</t>
    <phoneticPr fontId="2"/>
  </si>
  <si>
    <t>特定街区</t>
    <phoneticPr fontId="2"/>
  </si>
  <si>
    <t>総合設計</t>
    <phoneticPr fontId="2"/>
  </si>
  <si>
    <t>評価基準</t>
    <rPh sb="0" eb="2">
      <t>ヒョウカ</t>
    </rPh>
    <rPh sb="2" eb="4">
      <t>キジュン</t>
    </rPh>
    <phoneticPr fontId="2"/>
  </si>
  <si>
    <t>誘導水準</t>
    <rPh sb="0" eb="2">
      <t>ユウドウ</t>
    </rPh>
    <rPh sb="2" eb="4">
      <t>スイジュン</t>
    </rPh>
    <phoneticPr fontId="2"/>
  </si>
  <si>
    <t>このチェックシートとともに、建築物の環境性能がわかる図書を添付して提出してください。</t>
    <rPh sb="33" eb="35">
      <t>テイシュツ</t>
    </rPh>
    <phoneticPr fontId="2"/>
  </si>
  <si>
    <t>節湯器具</t>
    <rPh sb="0" eb="1">
      <t>セツ</t>
    </rPh>
    <rPh sb="1" eb="2">
      <t>ユ</t>
    </rPh>
    <rPh sb="2" eb="4">
      <t>キグ</t>
    </rPh>
    <phoneticPr fontId="2"/>
  </si>
  <si>
    <t>高効率電動機</t>
    <rPh sb="0" eb="3">
      <t>コウコウリツ</t>
    </rPh>
    <rPh sb="3" eb="6">
      <t>デンドウキ</t>
    </rPh>
    <phoneticPr fontId="3"/>
  </si>
  <si>
    <t>外気取り入れ停止</t>
    <rPh sb="0" eb="2">
      <t>ガイキ</t>
    </rPh>
    <rPh sb="2" eb="3">
      <t>ト</t>
    </rPh>
    <rPh sb="4" eb="5">
      <t>イ</t>
    </rPh>
    <rPh sb="6" eb="8">
      <t>テイシ</t>
    </rPh>
    <phoneticPr fontId="3"/>
  </si>
  <si>
    <t>二次ポンプ</t>
    <rPh sb="0" eb="2">
      <t>ニジ</t>
    </rPh>
    <phoneticPr fontId="2"/>
  </si>
  <si>
    <t>空調機</t>
    <rPh sb="0" eb="2">
      <t>クウチョウ</t>
    </rPh>
    <rPh sb="2" eb="3">
      <t>キ</t>
    </rPh>
    <phoneticPr fontId="2"/>
  </si>
  <si>
    <t>全熱交換器</t>
    <rPh sb="0" eb="1">
      <t>ゼン</t>
    </rPh>
    <rPh sb="1" eb="5">
      <t>ネツコウカンキ</t>
    </rPh>
    <phoneticPr fontId="2"/>
  </si>
  <si>
    <t>環境への配慮のための措置及びその取組状況（住宅以外の用途）</t>
    <rPh sb="0" eb="2">
      <t>カンキョウ</t>
    </rPh>
    <rPh sb="4" eb="6">
      <t>ハイリョ</t>
    </rPh>
    <rPh sb="10" eb="12">
      <t>ソチ</t>
    </rPh>
    <rPh sb="12" eb="13">
      <t>オヨ</t>
    </rPh>
    <rPh sb="16" eb="18">
      <t>トリクミ</t>
    </rPh>
    <rPh sb="18" eb="20">
      <t>ジョウキョウ</t>
    </rPh>
    <rPh sb="21" eb="23">
      <t>ジュウタク</t>
    </rPh>
    <rPh sb="23" eb="25">
      <t>イガイ</t>
    </rPh>
    <rPh sb="26" eb="28">
      <t>ヨウト</t>
    </rPh>
    <phoneticPr fontId="2"/>
  </si>
  <si>
    <t>環境への配慮のための措置及びその取組状況（住宅用途）</t>
    <rPh sb="0" eb="2">
      <t>カンキョウ</t>
    </rPh>
    <rPh sb="4" eb="6">
      <t>ハイリョ</t>
    </rPh>
    <rPh sb="10" eb="12">
      <t>ソチ</t>
    </rPh>
    <rPh sb="12" eb="13">
      <t>オヨ</t>
    </rPh>
    <rPh sb="16" eb="18">
      <t>トリクミ</t>
    </rPh>
    <rPh sb="18" eb="20">
      <t>ジョウキョウ</t>
    </rPh>
    <rPh sb="21" eb="23">
      <t>ジュウタク</t>
    </rPh>
    <rPh sb="23" eb="25">
      <t>ヨウト</t>
    </rPh>
    <phoneticPr fontId="2"/>
  </si>
  <si>
    <t>数値</t>
    <rPh sb="0" eb="2">
      <t>スウチ</t>
    </rPh>
    <phoneticPr fontId="2"/>
  </si>
  <si>
    <t>標準入力法</t>
    <rPh sb="0" eb="2">
      <t>ヒョウジュン</t>
    </rPh>
    <rPh sb="2" eb="4">
      <t>ニュウリョク</t>
    </rPh>
    <rPh sb="4" eb="5">
      <t>ホウ</t>
    </rPh>
    <phoneticPr fontId="2"/>
  </si>
  <si>
    <t>モデル建物法</t>
    <rPh sb="3" eb="5">
      <t>タテモノ</t>
    </rPh>
    <rPh sb="5" eb="6">
      <t>ホウ</t>
    </rPh>
    <phoneticPr fontId="2"/>
  </si>
  <si>
    <t>その他</t>
    <rPh sb="2" eb="3">
      <t>タ</t>
    </rPh>
    <phoneticPr fontId="2"/>
  </si>
  <si>
    <t>〇</t>
    <phoneticPr fontId="2"/>
  </si>
  <si>
    <t>建築物外皮の熱負荷抑制</t>
    <rPh sb="0" eb="3">
      <t>ケンチクブツ</t>
    </rPh>
    <rPh sb="3" eb="5">
      <t>ガイヒ</t>
    </rPh>
    <rPh sb="6" eb="7">
      <t>ネツ</t>
    </rPh>
    <rPh sb="7" eb="9">
      <t>フカ</t>
    </rPh>
    <rPh sb="9" eb="11">
      <t>ヨクセイ</t>
    </rPh>
    <phoneticPr fontId="2"/>
  </si>
  <si>
    <t>建築物の環境性能に関する事項として特に配慮すべき事項</t>
    <rPh sb="0" eb="3">
      <t>ケンチクブツ</t>
    </rPh>
    <rPh sb="4" eb="6">
      <t>カンキョウ</t>
    </rPh>
    <rPh sb="6" eb="8">
      <t>セイノウ</t>
    </rPh>
    <rPh sb="9" eb="10">
      <t>カン</t>
    </rPh>
    <rPh sb="12" eb="14">
      <t>ジコウ</t>
    </rPh>
    <rPh sb="17" eb="18">
      <t>トク</t>
    </rPh>
    <rPh sb="19" eb="21">
      <t>ハイリョ</t>
    </rPh>
    <rPh sb="24" eb="26">
      <t>ジコウ</t>
    </rPh>
    <phoneticPr fontId="2"/>
  </si>
  <si>
    <t>自由記載</t>
    <rPh sb="0" eb="2">
      <t>ジユウ</t>
    </rPh>
    <rPh sb="2" eb="4">
      <t>キサイ</t>
    </rPh>
    <phoneticPr fontId="2"/>
  </si>
  <si>
    <t>基本方針への適合を確認する用途の有無</t>
    <rPh sb="0" eb="2">
      <t>キホン</t>
    </rPh>
    <rPh sb="2" eb="4">
      <t>ホウシン</t>
    </rPh>
    <rPh sb="6" eb="8">
      <t>テキゴウ</t>
    </rPh>
    <rPh sb="9" eb="11">
      <t>カクニン</t>
    </rPh>
    <rPh sb="13" eb="15">
      <t>ヨウト</t>
    </rPh>
    <rPh sb="16" eb="18">
      <t>ウム</t>
    </rPh>
    <phoneticPr fontId="4"/>
  </si>
  <si>
    <t>活用する都市開発諸制度等</t>
    <rPh sb="11" eb="12">
      <t>トウ</t>
    </rPh>
    <phoneticPr fontId="2"/>
  </si>
  <si>
    <t>４　活用する都市開発諸制度等</t>
    <rPh sb="2" eb="4">
      <t>カツヨウ</t>
    </rPh>
    <rPh sb="6" eb="8">
      <t>トシ</t>
    </rPh>
    <rPh sb="8" eb="10">
      <t>カイハツ</t>
    </rPh>
    <rPh sb="10" eb="13">
      <t>ショセイド</t>
    </rPh>
    <rPh sb="13" eb="14">
      <t>トウ</t>
    </rPh>
    <phoneticPr fontId="2"/>
  </si>
  <si>
    <t>住所
（法人にあっては主たる事務所の所在地）</t>
    <phoneticPr fontId="4"/>
  </si>
  <si>
    <t xml:space="preserve"> 　 仕様の有無等</t>
    <rPh sb="3" eb="5">
      <t>シヨウ</t>
    </rPh>
    <rPh sb="6" eb="8">
      <t>ウム</t>
    </rPh>
    <rPh sb="8" eb="9">
      <t>トウ</t>
    </rPh>
    <phoneticPr fontId="2"/>
  </si>
  <si>
    <t>建築物外皮の熱負荷抑制</t>
    <phoneticPr fontId="2"/>
  </si>
  <si>
    <t>(ア)基本方針のうち適合する基準等</t>
    <rPh sb="3" eb="5">
      <t>キホン</t>
    </rPh>
    <rPh sb="5" eb="7">
      <t>ホウシン</t>
    </rPh>
    <rPh sb="10" eb="12">
      <t>テキゴウ</t>
    </rPh>
    <rPh sb="14" eb="16">
      <t>キジュン</t>
    </rPh>
    <rPh sb="16" eb="17">
      <t>トウ</t>
    </rPh>
    <phoneticPr fontId="2"/>
  </si>
  <si>
    <t>新築・増築の区別</t>
    <rPh sb="0" eb="2">
      <t>シンチク</t>
    </rPh>
    <rPh sb="3" eb="5">
      <t>ゾウチク</t>
    </rPh>
    <rPh sb="6" eb="8">
      <t>クベツ</t>
    </rPh>
    <phoneticPr fontId="4"/>
  </si>
  <si>
    <t>　確認申請</t>
    <rPh sb="1" eb="3">
      <t>カクニン</t>
    </rPh>
    <rPh sb="3" eb="5">
      <t>シンセイ</t>
    </rPh>
    <phoneticPr fontId="4"/>
  </si>
  <si>
    <t>スケジュール（予定）</t>
    <rPh sb="7" eb="9">
      <t>ヨテイ</t>
    </rPh>
    <phoneticPr fontId="4"/>
  </si>
  <si>
    <t>A</t>
    <phoneticPr fontId="2"/>
  </si>
  <si>
    <t>B</t>
    <phoneticPr fontId="2"/>
  </si>
  <si>
    <t>ウ</t>
    <phoneticPr fontId="2"/>
  </si>
  <si>
    <t>A：試算に反映　B：試算に反映していない</t>
    <rPh sb="2" eb="4">
      <t>シサン</t>
    </rPh>
    <rPh sb="5" eb="7">
      <t>ハンエイ</t>
    </rPh>
    <rPh sb="10" eb="12">
      <t>シサン</t>
    </rPh>
    <rPh sb="13" eb="15">
      <t>ハンエイ</t>
    </rPh>
    <phoneticPr fontId="2"/>
  </si>
  <si>
    <t>(カ)外壁断熱材種類</t>
    <rPh sb="3" eb="5">
      <t>ガイヘキ</t>
    </rPh>
    <rPh sb="5" eb="8">
      <t>ダンネツザイ</t>
    </rPh>
    <rPh sb="8" eb="10">
      <t>シュルイ</t>
    </rPh>
    <phoneticPr fontId="2"/>
  </si>
  <si>
    <t>(キ)外壁断熱材厚さ【mm】</t>
    <rPh sb="3" eb="5">
      <t>ガイヘキ</t>
    </rPh>
    <rPh sb="5" eb="8">
      <t>ダンネツザイ</t>
    </rPh>
    <rPh sb="8" eb="9">
      <t>アツ</t>
    </rPh>
    <phoneticPr fontId="2"/>
  </si>
  <si>
    <t>(ケ)屋根断熱材種類</t>
    <rPh sb="5" eb="8">
      <t>ダンネツザイ</t>
    </rPh>
    <rPh sb="8" eb="10">
      <t>シュルイ</t>
    </rPh>
    <phoneticPr fontId="2"/>
  </si>
  <si>
    <t>(コ)屋根断熱材厚さ【mm】</t>
    <rPh sb="5" eb="8">
      <t>ダンネツザイ</t>
    </rPh>
    <rPh sb="8" eb="9">
      <t>アツ</t>
    </rPh>
    <phoneticPr fontId="2"/>
  </si>
  <si>
    <t>(ソ)窓部の日射遮蔽の仕様</t>
    <rPh sb="3" eb="4">
      <t>マド</t>
    </rPh>
    <rPh sb="4" eb="5">
      <t>ブ</t>
    </rPh>
    <rPh sb="6" eb="8">
      <t>ニッシャ</t>
    </rPh>
    <rPh sb="8" eb="10">
      <t>シャヘイ</t>
    </rPh>
    <rPh sb="11" eb="13">
      <t>シヨウ</t>
    </rPh>
    <phoneticPr fontId="2"/>
  </si>
  <si>
    <t>(シ)ガラス種類</t>
    <rPh sb="6" eb="8">
      <t>シュルイ</t>
    </rPh>
    <phoneticPr fontId="2"/>
  </si>
  <si>
    <t>(セ)ガラス日射熱取得率</t>
    <rPh sb="6" eb="8">
      <t>ニッシャ</t>
    </rPh>
    <rPh sb="8" eb="9">
      <t>ネツ</t>
    </rPh>
    <rPh sb="9" eb="12">
      <t>シュトクリツ</t>
    </rPh>
    <phoneticPr fontId="2"/>
  </si>
  <si>
    <t>(ク)外壁熱貫流率【W/㎡・K】</t>
    <rPh sb="3" eb="5">
      <t>ガイヘキ</t>
    </rPh>
    <rPh sb="5" eb="6">
      <t>ネツ</t>
    </rPh>
    <rPh sb="6" eb="8">
      <t>カンリュウ</t>
    </rPh>
    <rPh sb="8" eb="9">
      <t>リツ</t>
    </rPh>
    <phoneticPr fontId="2"/>
  </si>
  <si>
    <t>(サ)屋根熱貫流率【W/㎡・K】</t>
    <rPh sb="5" eb="6">
      <t>ネツ</t>
    </rPh>
    <rPh sb="6" eb="8">
      <t>カンリュウ</t>
    </rPh>
    <rPh sb="8" eb="9">
      <t>リツ</t>
    </rPh>
    <phoneticPr fontId="2"/>
  </si>
  <si>
    <t>(ス)ガラス熱貫流率【W/㎡・K】</t>
    <rPh sb="6" eb="7">
      <t>ネツ</t>
    </rPh>
    <rPh sb="7" eb="9">
      <t>カンリュウ</t>
    </rPh>
    <rPh sb="9" eb="10">
      <t>リツ</t>
    </rPh>
    <phoneticPr fontId="2"/>
  </si>
  <si>
    <t>ブラインド</t>
    <phoneticPr fontId="2"/>
  </si>
  <si>
    <t>庇・ルーバー</t>
    <rPh sb="0" eb="1">
      <t>ヒサシ</t>
    </rPh>
    <phoneticPr fontId="2"/>
  </si>
  <si>
    <t>(イ)外壁断熱材種類</t>
    <rPh sb="3" eb="5">
      <t>ガイヘキ</t>
    </rPh>
    <rPh sb="5" eb="8">
      <t>ダンネツザイ</t>
    </rPh>
    <rPh sb="8" eb="10">
      <t>シュルイ</t>
    </rPh>
    <phoneticPr fontId="2"/>
  </si>
  <si>
    <t>(ウ)外壁断熱材厚さ【mm】</t>
    <rPh sb="3" eb="5">
      <t>ガイヘキ</t>
    </rPh>
    <rPh sb="5" eb="8">
      <t>ダンネツザイ</t>
    </rPh>
    <rPh sb="8" eb="9">
      <t>アツ</t>
    </rPh>
    <phoneticPr fontId="2"/>
  </si>
  <si>
    <t>(エ)外壁熱貫流率【W/㎡・K】</t>
    <rPh sb="3" eb="5">
      <t>ガイヘキ</t>
    </rPh>
    <rPh sb="5" eb="6">
      <t>ネツ</t>
    </rPh>
    <rPh sb="6" eb="8">
      <t>カンリュウ</t>
    </rPh>
    <rPh sb="8" eb="9">
      <t>リツ</t>
    </rPh>
    <phoneticPr fontId="2"/>
  </si>
  <si>
    <t>(オ)屋根断熱材種類</t>
    <rPh sb="5" eb="8">
      <t>ダンネツザイ</t>
    </rPh>
    <rPh sb="8" eb="10">
      <t>シュルイ</t>
    </rPh>
    <phoneticPr fontId="2"/>
  </si>
  <si>
    <t>(カ)屋根断熱材厚さ【mm】</t>
    <rPh sb="5" eb="8">
      <t>ダンネツザイ</t>
    </rPh>
    <rPh sb="8" eb="9">
      <t>アツ</t>
    </rPh>
    <phoneticPr fontId="2"/>
  </si>
  <si>
    <t>(キ)屋根熱貫流率【W/㎡・K】</t>
    <rPh sb="5" eb="6">
      <t>ネツ</t>
    </rPh>
    <rPh sb="6" eb="8">
      <t>カンリュウ</t>
    </rPh>
    <rPh sb="8" eb="9">
      <t>リツ</t>
    </rPh>
    <phoneticPr fontId="2"/>
  </si>
  <si>
    <t>(ク)ガラス種類</t>
    <rPh sb="6" eb="8">
      <t>シュルイ</t>
    </rPh>
    <phoneticPr fontId="2"/>
  </si>
  <si>
    <t>(ケ)ガラス熱貫流率【W/㎡・K】</t>
    <rPh sb="6" eb="7">
      <t>ネツ</t>
    </rPh>
    <rPh sb="7" eb="9">
      <t>カンリュウ</t>
    </rPh>
    <rPh sb="9" eb="10">
      <t>リツ</t>
    </rPh>
    <phoneticPr fontId="2"/>
  </si>
  <si>
    <t>(コ)ガラス日射熱取得率</t>
    <rPh sb="6" eb="8">
      <t>ニッシャ</t>
    </rPh>
    <rPh sb="8" eb="9">
      <t>ネツ</t>
    </rPh>
    <rPh sb="9" eb="12">
      <t>シュトクリツ</t>
    </rPh>
    <phoneticPr fontId="2"/>
  </si>
  <si>
    <t>（主たる部位を記載）</t>
    <phoneticPr fontId="2"/>
  </si>
  <si>
    <t>自由記載</t>
    <rPh sb="0" eb="2">
      <t>ジユウ</t>
    </rPh>
    <rPh sb="2" eb="4">
      <t>キサイ</t>
    </rPh>
    <phoneticPr fontId="2"/>
  </si>
  <si>
    <t>(ウ)主たる居室の暖房設備・冷房設備の</t>
    <rPh sb="3" eb="4">
      <t>シュ</t>
    </rPh>
    <rPh sb="6" eb="8">
      <t>キョシツ</t>
    </rPh>
    <phoneticPr fontId="2"/>
  </si>
  <si>
    <t>(エ)換気仕様の有無</t>
    <rPh sb="3" eb="5">
      <t>カンキ</t>
    </rPh>
    <rPh sb="5" eb="7">
      <t>シヨウ</t>
    </rPh>
    <rPh sb="8" eb="10">
      <t>ウム</t>
    </rPh>
    <phoneticPr fontId="2"/>
  </si>
  <si>
    <t>(オ)給湯仕様の有無</t>
    <phoneticPr fontId="2"/>
  </si>
  <si>
    <r>
      <t>(</t>
    </r>
    <r>
      <rPr>
        <sz val="9"/>
        <rFont val="Yu Gothic"/>
        <family val="3"/>
        <charset val="128"/>
        <scheme val="minor"/>
      </rPr>
      <t>キ</t>
    </r>
    <r>
      <rPr>
        <sz val="9"/>
        <rFont val="Yu Gothic"/>
        <family val="2"/>
        <scheme val="minor"/>
      </rPr>
      <t>)照明仕様の有無</t>
    </r>
    <rPh sb="3" eb="5">
      <t>ショウメイ</t>
    </rPh>
    <rPh sb="5" eb="7">
      <t>シヨウ</t>
    </rPh>
    <rPh sb="8" eb="10">
      <t>ウム</t>
    </rPh>
    <phoneticPr fontId="2"/>
  </si>
  <si>
    <t>(カ)外気処理の仕様</t>
    <rPh sb="3" eb="5">
      <t>ガイキ</t>
    </rPh>
    <rPh sb="5" eb="7">
      <t>ショリ</t>
    </rPh>
    <rPh sb="8" eb="10">
      <t>シヨウ</t>
    </rPh>
    <phoneticPr fontId="2"/>
  </si>
  <si>
    <t>(キ)搬送制御の仕様</t>
    <rPh sb="3" eb="5">
      <t>ハンソウ</t>
    </rPh>
    <rPh sb="5" eb="7">
      <t>セイギョ</t>
    </rPh>
    <rPh sb="8" eb="10">
      <t>シヨウ</t>
    </rPh>
    <phoneticPr fontId="2"/>
  </si>
  <si>
    <t>(ク)機械換気設備の仕様</t>
    <rPh sb="3" eb="5">
      <t>キカイ</t>
    </rPh>
    <rPh sb="5" eb="7">
      <t>カンキ</t>
    </rPh>
    <rPh sb="7" eb="9">
      <t>セツビ</t>
    </rPh>
    <rPh sb="10" eb="12">
      <t>シヨウ</t>
    </rPh>
    <phoneticPr fontId="2"/>
  </si>
  <si>
    <t>(ケ)照明設備の仕様</t>
    <rPh sb="3" eb="5">
      <t>ショウメイ</t>
    </rPh>
    <rPh sb="5" eb="7">
      <t>セツビ</t>
    </rPh>
    <rPh sb="8" eb="10">
      <t>シヨウ</t>
    </rPh>
    <phoneticPr fontId="2"/>
  </si>
  <si>
    <t>(コ)給湯設備の仕様</t>
    <rPh sb="3" eb="5">
      <t>キュウトウ</t>
    </rPh>
    <rPh sb="5" eb="7">
      <t>セツビ</t>
    </rPh>
    <rPh sb="8" eb="10">
      <t>シヨウ</t>
    </rPh>
    <phoneticPr fontId="2"/>
  </si>
  <si>
    <t>(サ)昇降機の仕様</t>
    <rPh sb="3" eb="6">
      <t>ショウコウキ</t>
    </rPh>
    <rPh sb="7" eb="9">
      <t>シヨウ</t>
    </rPh>
    <phoneticPr fontId="2"/>
  </si>
  <si>
    <t>←ここから非表示</t>
    <rPh sb="5" eb="8">
      <t>ヒヒョウジ</t>
    </rPh>
    <phoneticPr fontId="2"/>
  </si>
  <si>
    <t>一致する場合</t>
    <rPh sb="0" eb="2">
      <t>イッチ</t>
    </rPh>
    <rPh sb="4" eb="6">
      <t>バアイ</t>
    </rPh>
    <phoneticPr fontId="2"/>
  </si>
  <si>
    <t>ここまで非表示→</t>
    <rPh sb="4" eb="7">
      <t>ヒヒョウジ</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</si>
  <si>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</si>
  <si>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ホテル等</t>
    <rPh sb="3" eb="4">
      <t>トウ</t>
    </rPh>
    <phoneticPr fontId="2"/>
  </si>
  <si>
    <t>←標準入力法の場合は、代表値を入力してください。</t>
    <rPh sb="1" eb="3">
      <t>ヒョウジュン</t>
    </rPh>
    <rPh sb="3" eb="5">
      <t>ニュウリョク</t>
    </rPh>
    <rPh sb="5" eb="6">
      <t>ホウ</t>
    </rPh>
    <rPh sb="7" eb="9">
      <t>バアイ</t>
    </rPh>
    <rPh sb="11" eb="13">
      <t>ダイヒョウ</t>
    </rPh>
    <rPh sb="13" eb="14">
      <t>チ</t>
    </rPh>
    <rPh sb="15" eb="17">
      <t>ニュウリョク</t>
    </rPh>
    <phoneticPr fontId="2"/>
  </si>
  <si>
    <t>病院等</t>
    <rPh sb="0" eb="2">
      <t>ビョウイン</t>
    </rPh>
    <rPh sb="2" eb="3">
      <t>トウ</t>
    </rPh>
    <phoneticPr fontId="2"/>
  </si>
  <si>
    <t>適用する</t>
    <rPh sb="0" eb="2">
      <t>テキヨウ</t>
    </rPh>
    <phoneticPr fontId="2"/>
  </si>
  <si>
    <t>段階1</t>
    <rPh sb="0" eb="2">
      <t>ダンカイ</t>
    </rPh>
    <phoneticPr fontId="2"/>
  </si>
  <si>
    <t>百貨店等</t>
    <rPh sb="0" eb="3">
      <t>ヒャッカテン</t>
    </rPh>
    <rPh sb="3" eb="4">
      <t>トウ</t>
    </rPh>
    <phoneticPr fontId="2"/>
  </si>
  <si>
    <t>適用しない</t>
    <rPh sb="0" eb="2">
      <t>テキヨウ</t>
    </rPh>
    <phoneticPr fontId="2"/>
  </si>
  <si>
    <t>段階2</t>
    <rPh sb="0" eb="2">
      <t>ダンカイ</t>
    </rPh>
    <phoneticPr fontId="2"/>
  </si>
  <si>
    <t>事務所等</t>
    <rPh sb="0" eb="2">
      <t>ジム</t>
    </rPh>
    <rPh sb="2" eb="3">
      <t>ショ</t>
    </rPh>
    <rPh sb="3" eb="4">
      <t>トウ</t>
    </rPh>
    <phoneticPr fontId="2"/>
  </si>
  <si>
    <t>PAL</t>
    <phoneticPr fontId="2"/>
  </si>
  <si>
    <t>％</t>
    <phoneticPr fontId="2"/>
  </si>
  <si>
    <t>段階決定テーブル</t>
    <rPh sb="0" eb="2">
      <t>ダンカイ</t>
    </rPh>
    <rPh sb="2" eb="4">
      <t>ケッテイ</t>
    </rPh>
    <phoneticPr fontId="2"/>
  </si>
  <si>
    <t>記載省略</t>
    <rPh sb="0" eb="2">
      <t>キサイ</t>
    </rPh>
    <rPh sb="2" eb="4">
      <t>ショウリャク</t>
    </rPh>
    <phoneticPr fontId="2"/>
  </si>
  <si>
    <t>段階3</t>
    <rPh sb="0" eb="2">
      <t>ダンカイ</t>
    </rPh>
    <phoneticPr fontId="2"/>
  </si>
  <si>
    <t>学校等</t>
    <rPh sb="0" eb="2">
      <t>ガッコウ</t>
    </rPh>
    <rPh sb="2" eb="3">
      <t>トウ</t>
    </rPh>
    <phoneticPr fontId="2"/>
  </si>
  <si>
    <t>フラグ</t>
    <phoneticPr fontId="2"/>
  </si>
  <si>
    <t>飲食店等</t>
    <rPh sb="0" eb="2">
      <t>インショク</t>
    </rPh>
    <rPh sb="2" eb="3">
      <t>テン</t>
    </rPh>
    <rPh sb="3" eb="4">
      <t>トウ</t>
    </rPh>
    <phoneticPr fontId="2"/>
  </si>
  <si>
    <t>集会所等</t>
    <rPh sb="0" eb="3">
      <t>シュウカイジョ</t>
    </rPh>
    <rPh sb="3" eb="4">
      <t>トウ</t>
    </rPh>
    <phoneticPr fontId="2"/>
  </si>
  <si>
    <t>工場等</t>
    <rPh sb="0" eb="2">
      <t>コウジョウ</t>
    </rPh>
    <rPh sb="2" eb="3">
      <t>トウ</t>
    </rPh>
    <phoneticPr fontId="2"/>
  </si>
  <si>
    <t>段階</t>
    <rPh sb="0" eb="2">
      <t>ダンカイ</t>
    </rPh>
    <phoneticPr fontId="2"/>
  </si>
  <si>
    <t>その他</t>
    <rPh sb="2" eb="3">
      <t>ホカ</t>
    </rPh>
    <phoneticPr fontId="2"/>
  </si>
  <si>
    <t>←ブランク、〇：1</t>
    <phoneticPr fontId="2"/>
  </si>
  <si>
    <t>合計</t>
    <rPh sb="0" eb="1">
      <t>ゴウケイ</t>
    </rPh>
    <phoneticPr fontId="2"/>
  </si>
  <si>
    <t>（段階決定用計算式）</t>
    <rPh sb="1" eb="3">
      <t>ダンカイ</t>
    </rPh>
    <rPh sb="3" eb="5">
      <t>ケッテイ</t>
    </rPh>
    <rPh sb="5" eb="6">
      <t>ヨウ</t>
    </rPh>
    <rPh sb="6" eb="8">
      <t>ケイサン</t>
    </rPh>
    <rPh sb="8" eb="9">
      <t>シキ</t>
    </rPh>
    <phoneticPr fontId="2"/>
  </si>
  <si>
    <t>合計</t>
    <rPh sb="0" eb="2">
      <t>ゴウケイ</t>
    </rPh>
    <phoneticPr fontId="2"/>
  </si>
  <si>
    <t>←ブランク、無：0、有：1</t>
    <rPh sb="6" eb="7">
      <t>ム</t>
    </rPh>
    <rPh sb="10" eb="11">
      <t>ア</t>
    </rPh>
    <phoneticPr fontId="2"/>
  </si>
  <si>
    <t>事務所系用途</t>
    <rPh sb="0" eb="2">
      <t>ジム</t>
    </rPh>
    <rPh sb="2" eb="3">
      <t>ショ</t>
    </rPh>
    <rPh sb="3" eb="4">
      <t>ケイ</t>
    </rPh>
    <rPh sb="4" eb="6">
      <t>ヨウト</t>
    </rPh>
    <phoneticPr fontId="2"/>
  </si>
  <si>
    <t>ERR</t>
    <phoneticPr fontId="2"/>
  </si>
  <si>
    <t>事務所</t>
    <rPh sb="0" eb="2">
      <t>ジム</t>
    </rPh>
    <rPh sb="2" eb="3">
      <t>ショ</t>
    </rPh>
    <phoneticPr fontId="2"/>
  </si>
  <si>
    <t>学校</t>
    <rPh sb="0" eb="2">
      <t>ガッコウ</t>
    </rPh>
    <phoneticPr fontId="2"/>
  </si>
  <si>
    <t>工場</t>
    <rPh sb="0" eb="2">
      <t>コウジョウ</t>
    </rPh>
    <phoneticPr fontId="2"/>
  </si>
  <si>
    <t>小計</t>
    <rPh sb="0" eb="2">
      <t>ショウケイ</t>
    </rPh>
    <phoneticPr fontId="2"/>
  </si>
  <si>
    <t>ホテル系</t>
    <rPh sb="3" eb="4">
      <t>ケイ</t>
    </rPh>
    <phoneticPr fontId="2"/>
  </si>
  <si>
    <t>『ZEB』</t>
    <phoneticPr fontId="2"/>
  </si>
  <si>
    <t>ホテル</t>
    <phoneticPr fontId="2"/>
  </si>
  <si>
    <t>Nearly ZEB</t>
    <phoneticPr fontId="2"/>
  </si>
  <si>
    <t>病院</t>
    <rPh sb="0" eb="2">
      <t>ビョウイン</t>
    </rPh>
    <phoneticPr fontId="2"/>
  </si>
  <si>
    <t>ZEB Ready</t>
    <phoneticPr fontId="2"/>
  </si>
  <si>
    <t>百貨店</t>
    <rPh sb="0" eb="3">
      <t>ヒャッカテン</t>
    </rPh>
    <phoneticPr fontId="2"/>
  </si>
  <si>
    <t>ZEB Oriented</t>
    <phoneticPr fontId="2"/>
  </si>
  <si>
    <t>飲食店</t>
    <rPh sb="0" eb="2">
      <t>インショク</t>
    </rPh>
    <rPh sb="2" eb="3">
      <t>テン</t>
    </rPh>
    <phoneticPr fontId="2"/>
  </si>
  <si>
    <t>集会所</t>
    <rPh sb="0" eb="3">
      <t>シュウカイジョ</t>
    </rPh>
    <phoneticPr fontId="2"/>
  </si>
  <si>
    <t>MJ/h</t>
  </si>
  <si>
    <t>kW</t>
    <phoneticPr fontId="2"/>
  </si>
  <si>
    <t>最高点決定テーブル</t>
    <rPh sb="0" eb="3">
      <t>サイコウテン</t>
    </rPh>
    <rPh sb="3" eb="5">
      <t>ケッテイ</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</si>
  <si>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26"/>
  </si>
  <si>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26"/>
  </si>
  <si>
    <t>急速充電設備（定格出力30kW以上50kW未満）</t>
    <rPh sb="0" eb="2">
      <t>キュウソク</t>
    </rPh>
    <rPh sb="2" eb="4">
      <t>ジュウデン</t>
    </rPh>
    <rPh sb="4" eb="6">
      <t>セツビ</t>
    </rPh>
    <rPh sb="7" eb="9">
      <t>テイカク</t>
    </rPh>
    <rPh sb="9" eb="11">
      <t>シュツリョク</t>
    </rPh>
    <rPh sb="15" eb="17">
      <t>イジョウ</t>
    </rPh>
    <rPh sb="21" eb="23">
      <t>ミマン</t>
    </rPh>
    <phoneticPr fontId="26"/>
  </si>
  <si>
    <t>急速充電設備（定格出力10kW以上30kW未満）</t>
    <rPh sb="0" eb="2">
      <t>キュウソク</t>
    </rPh>
    <rPh sb="2" eb="4">
      <t>ジュウデン</t>
    </rPh>
    <rPh sb="4" eb="6">
      <t>セツビ</t>
    </rPh>
    <rPh sb="7" eb="9">
      <t>テイカク</t>
    </rPh>
    <rPh sb="9" eb="11">
      <t>シュツリョク</t>
    </rPh>
    <rPh sb="15" eb="17">
      <t>イジョウ</t>
    </rPh>
    <rPh sb="21" eb="23">
      <t>ミマン</t>
    </rPh>
    <phoneticPr fontId="26"/>
  </si>
  <si>
    <t>普通充電設備（定格出力6kW以上10kW未満）</t>
    <rPh sb="0" eb="2">
      <t>フツウ</t>
    </rPh>
    <rPh sb="2" eb="4">
      <t>ジュウデン</t>
    </rPh>
    <rPh sb="4" eb="6">
      <t>セツビ</t>
    </rPh>
    <rPh sb="7" eb="9">
      <t>テイカク</t>
    </rPh>
    <rPh sb="9" eb="11">
      <t>シュツリョク</t>
    </rPh>
    <rPh sb="14" eb="16">
      <t>イジョウ</t>
    </rPh>
    <rPh sb="20" eb="22">
      <t>ミマン</t>
    </rPh>
    <phoneticPr fontId="26"/>
  </si>
  <si>
    <t>普通充電設備（定格出力3kW以上6kW未満）</t>
    <rPh sb="0" eb="2">
      <t>フツウ</t>
    </rPh>
    <rPh sb="2" eb="4">
      <t>ジュウデン</t>
    </rPh>
    <rPh sb="4" eb="6">
      <t>セツビ</t>
    </rPh>
    <rPh sb="7" eb="9">
      <t>テイカク</t>
    </rPh>
    <rPh sb="9" eb="11">
      <t>シュツリョク</t>
    </rPh>
    <rPh sb="14" eb="16">
      <t>イジョウ</t>
    </rPh>
    <rPh sb="19" eb="21">
      <t>ミマン</t>
    </rPh>
    <phoneticPr fontId="26"/>
  </si>
  <si>
    <t>Ｖ２Ｈ充電設備</t>
    <rPh sb="3" eb="5">
      <t>ジュウデン</t>
    </rPh>
    <rPh sb="5" eb="7">
      <t>セツビ</t>
    </rPh>
    <phoneticPr fontId="26"/>
  </si>
  <si>
    <t>充電用コンセント</t>
    <rPh sb="0" eb="2">
      <t>ジュウデン</t>
    </rPh>
    <rPh sb="2" eb="3">
      <t>ヨウ</t>
    </rPh>
    <phoneticPr fontId="26"/>
  </si>
  <si>
    <t>充電用コンセントスタンド</t>
    <rPh sb="0" eb="2">
      <t>ジュウデン</t>
    </rPh>
    <rPh sb="2" eb="3">
      <t>ヨウ</t>
    </rPh>
    <phoneticPr fontId="26"/>
  </si>
  <si>
    <t>都市開発諸制度　地球温暖化対策に関するチェックシート　（2024年度版）</t>
    <rPh sb="0" eb="2">
      <t>トシ</t>
    </rPh>
    <rPh sb="2" eb="4">
      <t>カイハツ</t>
    </rPh>
    <rPh sb="4" eb="7">
      <t>ショセイド</t>
    </rPh>
    <rPh sb="8" eb="10">
      <t>チキュウ</t>
    </rPh>
    <rPh sb="10" eb="13">
      <t>オンダンカ</t>
    </rPh>
    <rPh sb="13" eb="15">
      <t>タイサク</t>
    </rPh>
    <rPh sb="16" eb="17">
      <t>カン</t>
    </rPh>
    <rPh sb="32" eb="34">
      <t>ネンド</t>
    </rPh>
    <rPh sb="34" eb="35">
      <t>バン</t>
    </rPh>
    <phoneticPr fontId="4"/>
  </si>
  <si>
    <t>(イ)住宅用途BEI目標値</t>
    <rPh sb="3" eb="5">
      <t>ジュウタク</t>
    </rPh>
    <rPh sb="5" eb="7">
      <t>ヨウト</t>
    </rPh>
    <phoneticPr fontId="2"/>
  </si>
  <si>
    <t>(イ)BPIの目標検証に係る試算方法</t>
    <rPh sb="7" eb="9">
      <t>モクヒョウ</t>
    </rPh>
    <rPh sb="9" eb="11">
      <t>ケンショウ</t>
    </rPh>
    <rPh sb="12" eb="13">
      <t>カカ</t>
    </rPh>
    <rPh sb="14" eb="16">
      <t>シサン</t>
    </rPh>
    <rPh sb="16" eb="18">
      <t>ホウホウ</t>
    </rPh>
    <phoneticPr fontId="2"/>
  </si>
  <si>
    <t>(ウ)BPIの目標検証に係る試算の考え方（計算範囲や省略・概算した箇所等）</t>
    <rPh sb="17" eb="18">
      <t>カンガ</t>
    </rPh>
    <rPh sb="19" eb="20">
      <t>カタ</t>
    </rPh>
    <rPh sb="21" eb="23">
      <t>ケイサン</t>
    </rPh>
    <rPh sb="23" eb="25">
      <t>ハンイ</t>
    </rPh>
    <rPh sb="26" eb="28">
      <t>ショウリャク</t>
    </rPh>
    <rPh sb="29" eb="31">
      <t>ガイサン</t>
    </rPh>
    <rPh sb="33" eb="35">
      <t>カショ</t>
    </rPh>
    <rPh sb="35" eb="36">
      <t>ナド</t>
    </rPh>
    <phoneticPr fontId="2"/>
  </si>
  <si>
    <t>(エ)BPI試算結果</t>
    <rPh sb="6" eb="8">
      <t>シサン</t>
    </rPh>
    <rPh sb="8" eb="10">
      <t>ケッカ</t>
    </rPh>
    <phoneticPr fontId="2"/>
  </si>
  <si>
    <t>(オ)BPI目標値</t>
    <rPh sb="6" eb="9">
      <t>モクヒョウチ</t>
    </rPh>
    <phoneticPr fontId="2"/>
  </si>
  <si>
    <t>(イ)非住宅用途BEIの目標検証に係る計算方法</t>
    <rPh sb="3" eb="4">
      <t>ヒ</t>
    </rPh>
    <rPh sb="4" eb="6">
      <t>ジュウタク</t>
    </rPh>
    <rPh sb="6" eb="8">
      <t>ヨウト</t>
    </rPh>
    <rPh sb="19" eb="21">
      <t>ケイサン</t>
    </rPh>
    <rPh sb="21" eb="23">
      <t>ホウホウ</t>
    </rPh>
    <phoneticPr fontId="2"/>
  </si>
  <si>
    <t>(ウ)非住宅用途BEIの目標検証に係る試算の考え方（計算範囲や省略・概算した箇所等）</t>
    <rPh sb="22" eb="23">
      <t>カンガ</t>
    </rPh>
    <rPh sb="24" eb="25">
      <t>カタ</t>
    </rPh>
    <rPh sb="26" eb="28">
      <t>ケイサン</t>
    </rPh>
    <rPh sb="28" eb="30">
      <t>ハンイ</t>
    </rPh>
    <rPh sb="31" eb="33">
      <t>ショウリャク</t>
    </rPh>
    <rPh sb="34" eb="36">
      <t>ガイサン</t>
    </rPh>
    <rPh sb="38" eb="40">
      <t>カショ</t>
    </rPh>
    <rPh sb="40" eb="41">
      <t>ナド</t>
    </rPh>
    <phoneticPr fontId="2"/>
  </si>
  <si>
    <t>(エ)非住宅用途BEI試算結果</t>
    <rPh sb="11" eb="13">
      <t>シサン</t>
    </rPh>
    <rPh sb="13" eb="15">
      <t>ケッカ</t>
    </rPh>
    <phoneticPr fontId="2"/>
  </si>
  <si>
    <t>(オ)非住宅用途BEI目標値</t>
    <rPh sb="11" eb="14">
      <t>モクヒョウチ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</si>
</sst>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 "/>
    <numFmt numFmtId="177" formatCode="#,##0.00_ "/>
    <numFmt numFmtId="178" formatCode="0.0"/>
    <numFmt numFmtId="179" formatCode="0.00_);[Red]\(0.00\)"/>
    <numFmt numFmtId="180" formatCode="0.0_);[Red]\(0.0\)"/>
  </numFmts>
  <fonts count="27">
    <font>
      <sz val="11"/>
      <color theme="1"/>
      <name val="Yu Gothic"/>
      <family val="2"/>
      <scheme val="minor"/>
    </font>
    <font>
      <sz val="11"/>
      <color theme="1"/>
      <name val="Yu Gothic"/>
      <family val="2"/>
      <charset val="128"/>
      <scheme val="minor"/>
    </font>
    <font>
      <sz val="6"/>
      <name val="Yu Gothic"/>
      <family val="3"/>
      <charset val="128"/>
      <scheme val="minor"/>
    </font>
    <font>
      <sz val="10"/>
      <color theme="1"/>
      <name val="Yu Gothic Light"/>
      <family val="3"/>
      <charset val="128"/>
      <scheme val="major"/>
    </font>
    <font>
      <sz val="6"/>
      <name val="ＭＳ Ｐゴシック"/>
      <family val="3"/>
      <charset val="128"/>
    </font>
    <font>
      <sz val="9"/>
      <color rgb="FF000000"/>
      <name val="MS UI Gothic"/>
      <family val="3"/>
      <charset val="128"/>
    </font>
    <font>
      <sz val="9"/>
      <color theme="1"/>
      <name val="Yu Gothic"/>
      <family val="2"/>
      <scheme val="minor"/>
    </font>
    <font>
      <sz val="9"/>
      <color rgb="FFFF0000"/>
      <name val="Yu Gothic"/>
      <family val="3"/>
      <charset val="128"/>
      <scheme val="minor"/>
    </font>
    <font>
      <sz val="9"/>
      <name val="Yu Gothic"/>
      <family val="2"/>
      <scheme val="minor"/>
    </font>
    <font>
      <sz val="9"/>
      <name val="Yu Gothic"/>
      <family val="3"/>
      <charset val="128"/>
      <scheme val="minor"/>
    </font>
    <font>
      <sz val="9"/>
      <color theme="1"/>
      <name val="Yu Gothic"/>
      <family val="3"/>
      <charset val="128"/>
      <scheme val="minor"/>
    </font>
    <font>
      <sz val="11"/>
      <color theme="1"/>
      <name val="Yu Gothic"/>
      <family val="2"/>
      <scheme val="minor"/>
    </font>
    <font>
      <sz val="11"/>
      <name val="ＭＳ Ｐゴシック"/>
      <family val="3"/>
      <charset val="128"/>
    </font>
    <font>
      <b/>
      <i/>
      <sz val="9"/>
      <name val="Yu Gothic"/>
      <family val="3"/>
      <charset val="128"/>
      <scheme val="minor"/>
    </font>
    <font>
      <b/>
      <sz val="9"/>
      <name val="Yu Gothic"/>
      <family val="3"/>
      <charset val="128"/>
      <scheme val="minor"/>
    </font>
    <font>
      <sz val="11"/>
      <name val="Yu Gothic"/>
      <family val="2"/>
      <scheme val="minor"/>
    </font>
    <font>
      <sz val="11"/>
      <name val="Yu Gothic"/>
      <family val="3"/>
      <charset val="128"/>
      <scheme val="minor"/>
    </font>
    <font>
      <b/>
      <sz val="10"/>
      <name val="Yu Gothic Light"/>
      <family val="3"/>
      <charset val="128"/>
      <scheme val="major"/>
    </font>
    <font>
      <sz val="9"/>
      <color rgb="FF000000"/>
      <name val="Meiryo UI"/>
      <family val="3"/>
      <charset val="128"/>
    </font>
    <font>
      <sz val="14"/>
      <name val="ＭＳ Ｐゴシック"/>
      <family val="3"/>
      <charset val="128"/>
    </font>
    <font>
      <sz val="9"/>
      <color rgb="FFFF0000"/>
      <name val="Yu Gothic"/>
      <family val="2"/>
      <scheme val="minor"/>
    </font>
    <font>
      <b/>
      <sz val="9"/>
      <color theme="1"/>
      <name val="Yu Gothic"/>
      <family val="3"/>
      <charset val="128"/>
      <scheme val="minor"/>
    </font>
    <font>
      <b/>
      <sz val="9"/>
      <color rgb="FFFF0000"/>
      <name val="Yu Gothic"/>
      <family val="3"/>
      <charset val="128"/>
      <scheme val="minor"/>
    </font>
    <font>
      <b/>
      <sz val="9"/>
      <color rgb="FFFFC000"/>
      <name val="Yu Gothic"/>
      <family val="3"/>
      <charset val="128"/>
      <scheme val="minor"/>
    </font>
    <font>
      <sz val="9"/>
      <color rgb="FFFFC000"/>
      <name val="Yu Gothic"/>
      <family val="2"/>
      <scheme val="minor"/>
    </font>
    <font>
      <sz val="9"/>
      <name val="ＭＳ 明朝"/>
      <family val="1"/>
      <charset val="128"/>
    </font>
    <font>
      <sz val="6"/>
      <name val="ＭＳ Ｐゴシック"/>
      <family val="2"/>
      <charset val="128"/>
    </font>
  </fonts>
  <fills count="5">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rgb="FFFF000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bottom style="hair">
        <color auto="1"/>
      </bottom>
      <diagonal/>
    </border>
    <border>
      <left style="thin">
        <color auto="1"/>
      </left>
      <right style="thin">
        <color auto="1"/>
      </right>
      <top/>
      <bottom/>
      <diagonal/>
    </border>
    <border>
      <left/>
      <right style="thin">
        <color auto="1"/>
      </right>
      <top/>
      <bottom style="hair">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hair">
        <color auto="1"/>
      </top>
      <bottom/>
      <diagonal/>
    </border>
    <border>
      <left/>
      <right style="medium">
        <color auto="1"/>
      </right>
      <top style="thin">
        <color auto="1"/>
      </top>
      <bottom/>
      <diagonal/>
    </border>
    <border>
      <left style="medium">
        <color auto="1"/>
      </left>
      <right style="medium">
        <color auto="1"/>
      </right>
      <top/>
      <bottom style="hair">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right style="medium">
        <color auto="1"/>
      </right>
      <top/>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bottom/>
      <diagonal/>
    </border>
    <border>
      <left style="medium">
        <color auto="1"/>
      </left>
      <right/>
      <top/>
      <bottom style="hair">
        <color auto="1"/>
      </bottom>
      <diagonal/>
    </border>
    <border>
      <left/>
      <right style="medium">
        <color auto="1"/>
      </right>
      <top style="thin">
        <color auto="1"/>
      </top>
      <bottom style="hair">
        <color auto="1"/>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auto="1"/>
      </left>
      <right/>
      <top style="hair">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hair">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rgb="FFFF0000"/>
      </left>
      <right style="medium">
        <color rgb="FFFF0000"/>
      </right>
      <top style="medium">
        <color rgb="FFFF0000"/>
      </top>
      <bottom style="medium">
        <color rgb="FFFF0000"/>
      </bottom>
      <diagonal/>
    </border>
    <border>
      <left/>
      <right/>
      <top style="medium">
        <color rgb="FFFF0000"/>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style="thin">
        <color auto="1"/>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s>
  <cellStyleXfs count="10">
    <xf numFmtId="0" fontId="0" fillId="0" borderId="0"/>
    <xf numFmtId="0" fontId="12"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xf numFmtId="0" fontId="12" fillId="0" borderId="0"/>
    <xf numFmtId="0" fontId="12" fillId="0" borderId="0"/>
    <xf numFmtId="0" fontId="12" fillId="0" borderId="0">
      <alignment vertical="center"/>
    </xf>
    <xf numFmtId="0" fontId="11" fillId="0" borderId="0"/>
    <xf numFmtId="0" fontId="1" fillId="0" borderId="0">
      <alignment vertical="center"/>
    </xf>
    <xf numFmtId="38" fontId="11" fillId="0" borderId="0" applyFont="0" applyFill="0" applyBorder="0" applyAlignment="0" applyProtection="0">
      <alignment vertical="center"/>
    </xf>
  </cellStyleXfs>
  <cellXfs count="397">
    <xf numFmtId="0" fontId="0" fillId="0" borderId="0" xfId="0"/>
    <xf numFmtId="0" fontId="8" fillId="0" borderId="0" xfId="0" applyFont="1" applyFill="1"/>
    <xf numFmtId="0" fontId="8" fillId="0" borderId="0" xfId="0" applyFont="1" applyFill="1" applyBorder="1"/>
    <xf numFmtId="0" fontId="9" fillId="0" borderId="4" xfId="0" applyFont="1" applyBorder="1" applyAlignment="1">
      <alignment vertical="center"/>
    </xf>
    <xf numFmtId="0" fontId="9" fillId="2" borderId="17" xfId="0" applyFont="1" applyFill="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9" fillId="2" borderId="50" xfId="0" applyFont="1" applyFill="1" applyBorder="1" applyAlignment="1" applyProtection="1">
      <alignment horizontal="center" vertical="center"/>
      <protection locked="0"/>
    </xf>
    <xf numFmtId="0" fontId="9" fillId="2" borderId="46" xfId="0" applyFont="1" applyFill="1" applyBorder="1" applyAlignment="1" applyProtection="1">
      <alignment horizontal="center" vertical="center"/>
      <protection locked="0"/>
    </xf>
    <xf numFmtId="0" fontId="9" fillId="0" borderId="14" xfId="0" applyFont="1" applyFill="1" applyBorder="1" applyAlignment="1" applyProtection="1">
      <alignment vertical="center"/>
      <protection locked="0"/>
    </xf>
    <xf numFmtId="0" fontId="9" fillId="0" borderId="0" xfId="0" applyFont="1" applyAlignment="1">
      <alignment vertical="center"/>
    </xf>
    <xf numFmtId="0" fontId="15" fillId="0" borderId="0" xfId="0" applyFont="1"/>
    <xf numFmtId="0" fontId="6" fillId="0" borderId="0" xfId="0" applyFont="1" applyFill="1" applyBorder="1" applyProtection="1"/>
    <xf numFmtId="0" fontId="21" fillId="0" borderId="0" xfId="0" applyFont="1" applyFill="1" applyBorder="1" applyProtection="1"/>
    <xf numFmtId="0" fontId="6" fillId="0" borderId="0" xfId="0" applyFont="1" applyFill="1" applyBorder="1" applyAlignment="1" applyProtection="1">
      <alignment horizontal="left" vertical="center"/>
    </xf>
    <xf numFmtId="0" fontId="6" fillId="0" borderId="0" xfId="0" applyFont="1" applyFill="1" applyProtection="1"/>
    <xf numFmtId="0" fontId="9" fillId="0" borderId="14" xfId="0" applyFont="1" applyBorder="1" applyAlignment="1" applyProtection="1">
      <alignment vertical="center"/>
      <protection locked="0"/>
    </xf>
    <xf numFmtId="0" fontId="9" fillId="0" borderId="0" xfId="0" applyFont="1" applyFill="1" applyBorder="1" applyAlignment="1" applyProtection="1">
      <alignment horizontal="left" vertical="center"/>
      <protection locked="0"/>
    </xf>
    <xf numFmtId="0" fontId="9" fillId="0" borderId="0" xfId="0" applyFont="1" applyFill="1" applyAlignment="1" applyProtection="1">
      <alignment vertical="center"/>
      <protection locked="0"/>
    </xf>
    <xf numFmtId="0" fontId="9" fillId="0" borderId="0" xfId="0" applyFont="1" applyAlignment="1" applyProtection="1">
      <alignment vertical="center"/>
      <protection locked="0"/>
    </xf>
    <xf numFmtId="0" fontId="8" fillId="0" borderId="0" xfId="0" applyFont="1" applyFill="1" applyAlignment="1" applyProtection="1">
      <alignment vertical="center"/>
      <protection locked="0"/>
    </xf>
    <xf numFmtId="0" fontId="8" fillId="0" borderId="0" xfId="0" applyFont="1" applyFill="1" applyProtection="1">
      <protection locked="0"/>
    </xf>
    <xf numFmtId="0" fontId="8" fillId="0" borderId="0" xfId="0" applyFont="1" applyFill="1" applyBorder="1" applyProtection="1"/>
    <xf numFmtId="0" fontId="8" fillId="0" borderId="0" xfId="0" applyFont="1" applyFill="1" applyProtection="1"/>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xf>
    <xf numFmtId="0" fontId="15" fillId="0" borderId="0" xfId="0" applyFont="1" applyProtection="1"/>
    <xf numFmtId="0" fontId="8" fillId="0" borderId="0"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19" fillId="0" borderId="0" xfId="0" applyFont="1" applyFill="1" applyAlignment="1" applyProtection="1">
      <alignment horizontal="center" vertical="center"/>
    </xf>
    <xf numFmtId="0" fontId="9" fillId="0" borderId="0" xfId="0" applyFont="1" applyFill="1" applyBorder="1" applyProtection="1"/>
    <xf numFmtId="0" fontId="0" fillId="0" borderId="0" xfId="0" applyProtection="1"/>
    <xf numFmtId="0" fontId="20" fillId="0" borderId="61" xfId="0" applyFont="1" applyFill="1" applyBorder="1" applyProtection="1"/>
    <xf numFmtId="0" fontId="21" fillId="0" borderId="0" xfId="0" applyFont="1" applyBorder="1" applyProtection="1"/>
    <xf numFmtId="0" fontId="6" fillId="4" borderId="0" xfId="0" applyFont="1" applyFill="1" applyProtection="1"/>
    <xf numFmtId="0" fontId="21" fillId="4" borderId="0" xfId="0" applyFont="1" applyFill="1" applyProtection="1"/>
    <xf numFmtId="0" fontId="22" fillId="4" borderId="0" xfId="0" applyFont="1" applyFill="1" applyProtection="1"/>
    <xf numFmtId="0" fontId="20" fillId="4" borderId="0" xfId="0" applyFont="1" applyFill="1" applyProtection="1"/>
    <xf numFmtId="0" fontId="6" fillId="4" borderId="0" xfId="0" applyFont="1" applyFill="1" applyAlignment="1" applyProtection="1">
      <alignment horizontal="left" vertical="center"/>
    </xf>
    <xf numFmtId="0" fontId="20" fillId="0" borderId="61" xfId="0" applyFont="1" applyFill="1" applyBorder="1" applyAlignment="1" applyProtection="1">
      <alignment horizontal="right"/>
    </xf>
    <xf numFmtId="0" fontId="6" fillId="0" borderId="62" xfId="0" applyFont="1" applyBorder="1" applyProtection="1"/>
    <xf numFmtId="0" fontId="21" fillId="0" borderId="62" xfId="0" applyFont="1" applyBorder="1" applyProtection="1"/>
    <xf numFmtId="0" fontId="6" fillId="0" borderId="0" xfId="0" applyFont="1" applyProtection="1"/>
    <xf numFmtId="0" fontId="21" fillId="0" borderId="0" xfId="0" applyFont="1" applyProtection="1"/>
    <xf numFmtId="0" fontId="6" fillId="0" borderId="63" xfId="0" applyFont="1" applyFill="1" applyBorder="1" applyProtection="1"/>
    <xf numFmtId="0" fontId="6" fillId="0" borderId="0" xfId="0" applyFont="1" applyFill="1" applyAlignment="1" applyProtection="1">
      <alignment horizontal="left" vertical="center"/>
    </xf>
    <xf numFmtId="0" fontId="21" fillId="0" borderId="0" xfId="0" applyFont="1" applyFill="1" applyProtection="1"/>
    <xf numFmtId="0" fontId="6" fillId="0" borderId="0" xfId="0" applyFont="1" applyFill="1" applyAlignment="1" applyProtection="1">
      <alignment horizontal="right"/>
    </xf>
    <xf numFmtId="0" fontId="19" fillId="0" borderId="0" xfId="0" applyFont="1" applyFill="1" applyBorder="1" applyAlignment="1" applyProtection="1">
      <alignment horizontal="center" vertical="center"/>
    </xf>
    <xf numFmtId="0" fontId="6" fillId="0" borderId="46" xfId="0" applyFont="1" applyFill="1" applyBorder="1" applyAlignment="1" applyProtection="1">
      <alignment horizontal="left" vertical="center"/>
    </xf>
    <xf numFmtId="0" fontId="6" fillId="0" borderId="0" xfId="0" applyFont="1" applyFill="1" applyAlignment="1" applyProtection="1">
      <alignment horizontal="center"/>
    </xf>
    <xf numFmtId="0" fontId="6" fillId="0" borderId="13" xfId="0" applyFont="1" applyBorder="1" applyProtection="1"/>
    <xf numFmtId="0" fontId="6" fillId="0" borderId="46" xfId="0" applyFont="1" applyFill="1" applyBorder="1" applyProtection="1"/>
    <xf numFmtId="0" fontId="8" fillId="0" borderId="0" xfId="0" applyFont="1" applyFill="1" applyAlignment="1" applyProtection="1">
      <alignment horizontal="left" vertical="top"/>
    </xf>
    <xf numFmtId="0" fontId="6" fillId="0" borderId="21" xfId="0" applyFont="1" applyFill="1" applyBorder="1" applyProtection="1"/>
    <xf numFmtId="0" fontId="10" fillId="0" borderId="46" xfId="0" applyFont="1" applyFill="1" applyBorder="1" applyProtection="1"/>
    <xf numFmtId="0" fontId="6" fillId="3" borderId="0" xfId="0" applyFont="1" applyFill="1" applyAlignment="1" applyProtection="1">
      <alignment horizontal="left" vertical="center"/>
    </xf>
    <xf numFmtId="2" fontId="21" fillId="3" borderId="0" xfId="0" applyNumberFormat="1" applyFont="1" applyFill="1" applyProtection="1"/>
    <xf numFmtId="0" fontId="6" fillId="3" borderId="0" xfId="0" applyFont="1" applyFill="1" applyAlignment="1" applyProtection="1">
      <alignment horizontal="left"/>
    </xf>
    <xf numFmtId="0" fontId="10" fillId="0" borderId="40" xfId="0" applyFont="1" applyBorder="1" applyProtection="1"/>
    <xf numFmtId="0" fontId="6" fillId="0" borderId="33" xfId="0" applyFont="1" applyFill="1" applyBorder="1" applyProtection="1"/>
    <xf numFmtId="0" fontId="6" fillId="0" borderId="40" xfId="0" applyFont="1" applyFill="1" applyBorder="1" applyProtection="1"/>
    <xf numFmtId="0" fontId="6" fillId="0" borderId="2" xfId="0" applyFont="1" applyFill="1" applyBorder="1" applyProtection="1"/>
    <xf numFmtId="0" fontId="6" fillId="0" borderId="3" xfId="0" applyFont="1" applyFill="1" applyBorder="1" applyProtection="1"/>
    <xf numFmtId="0" fontId="23" fillId="0" borderId="0" xfId="0" applyFont="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6" fillId="0" borderId="7" xfId="0" applyFont="1" applyFill="1" applyBorder="1" applyProtection="1"/>
    <xf numFmtId="0" fontId="6" fillId="3" borderId="0" xfId="0" applyFont="1" applyFill="1" applyAlignment="1" applyProtection="1">
      <alignment vertical="center"/>
    </xf>
    <xf numFmtId="0" fontId="9" fillId="0" borderId="40" xfId="0" applyFont="1" applyFill="1" applyBorder="1" applyProtection="1"/>
    <xf numFmtId="0" fontId="14" fillId="0" borderId="0" xfId="0" applyFont="1" applyFill="1" applyBorder="1" applyProtection="1"/>
    <xf numFmtId="0" fontId="23" fillId="0" borderId="0" xfId="0" applyFont="1" applyFill="1" applyProtection="1"/>
    <xf numFmtId="0" fontId="20" fillId="0" borderId="0" xfId="0" applyFont="1" applyFill="1" applyProtection="1"/>
    <xf numFmtId="0" fontId="8" fillId="0" borderId="0" xfId="0" applyFont="1" applyFill="1" applyAlignment="1" applyProtection="1">
      <alignment horizontal="left" vertical="center"/>
    </xf>
    <xf numFmtId="0" fontId="6" fillId="0" borderId="0" xfId="0" quotePrefix="1" applyFont="1" applyFill="1" applyAlignment="1" applyProtection="1">
      <alignment horizontal="left" vertical="center"/>
    </xf>
    <xf numFmtId="0" fontId="24" fillId="0" borderId="1" xfId="0" applyFont="1" applyFill="1" applyBorder="1" applyAlignment="1" applyProtection="1">
      <alignment horizontal="right"/>
    </xf>
    <xf numFmtId="0" fontId="6" fillId="0" borderId="0" xfId="0" applyFont="1" applyFill="1" applyAlignment="1" applyProtection="1">
      <alignment horizontal="left"/>
    </xf>
    <xf numFmtId="0" fontId="23" fillId="0" borderId="1" xfId="0" applyFont="1" applyFill="1" applyBorder="1" applyProtection="1"/>
    <xf numFmtId="0" fontId="14" fillId="0" borderId="0" xfId="0" applyFont="1" applyFill="1" applyProtection="1"/>
    <xf numFmtId="0" fontId="6" fillId="0" borderId="9" xfId="0" applyFont="1" applyFill="1" applyBorder="1" applyProtection="1"/>
    <xf numFmtId="0" fontId="6" fillId="0" borderId="10" xfId="0" applyFont="1" applyFill="1" applyBorder="1" applyAlignment="1" applyProtection="1">
      <alignment horizontal="center"/>
    </xf>
    <xf numFmtId="179" fontId="9" fillId="0" borderId="0" xfId="0" applyNumberFormat="1" applyFont="1" applyFill="1" applyBorder="1" applyAlignment="1" applyProtection="1">
      <alignment horizontal="right" vertical="center"/>
    </xf>
    <xf numFmtId="0" fontId="6" fillId="0" borderId="64" xfId="0" applyFont="1" applyFill="1" applyBorder="1" applyProtection="1"/>
    <xf numFmtId="0" fontId="21" fillId="0" borderId="53" xfId="0" applyFont="1" applyFill="1" applyBorder="1" applyAlignment="1" applyProtection="1">
      <alignment horizontal="left" vertical="center"/>
    </xf>
    <xf numFmtId="2" fontId="6" fillId="0" borderId="0" xfId="0" applyNumberFormat="1" applyFont="1" applyFill="1" applyProtection="1"/>
    <xf numFmtId="0" fontId="6" fillId="0" borderId="43" xfId="0" applyFont="1" applyFill="1" applyBorder="1" applyAlignment="1" applyProtection="1">
      <alignment horizontal="center"/>
    </xf>
    <xf numFmtId="0" fontId="10" fillId="0" borderId="36" xfId="0" applyFont="1" applyFill="1" applyBorder="1" applyAlignment="1" applyProtection="1">
      <alignment horizontal="left" vertical="center"/>
    </xf>
    <xf numFmtId="0" fontId="6" fillId="0" borderId="42" xfId="0" applyFont="1" applyFill="1" applyBorder="1" applyAlignment="1" applyProtection="1">
      <alignment horizontal="center"/>
    </xf>
    <xf numFmtId="0" fontId="10" fillId="0" borderId="41" xfId="0" applyFont="1" applyFill="1" applyBorder="1" applyAlignment="1" applyProtection="1">
      <alignment horizontal="left" vertical="center"/>
    </xf>
    <xf numFmtId="0" fontId="6" fillId="0" borderId="65" xfId="0" applyFont="1" applyFill="1" applyBorder="1" applyProtection="1"/>
    <xf numFmtId="0" fontId="10" fillId="0" borderId="26" xfId="0" applyFont="1" applyFill="1" applyBorder="1" applyAlignment="1" applyProtection="1">
      <alignment horizontal="left" vertical="center"/>
    </xf>
    <xf numFmtId="0" fontId="6" fillId="0" borderId="36" xfId="0" applyFont="1" applyFill="1" applyBorder="1" applyAlignment="1" applyProtection="1">
      <alignment horizontal="left"/>
    </xf>
    <xf numFmtId="0" fontId="6" fillId="0" borderId="66" xfId="0" applyFont="1" applyFill="1" applyBorder="1" applyAlignment="1" applyProtection="1">
      <alignment horizontal="center"/>
    </xf>
    <xf numFmtId="0" fontId="10" fillId="0" borderId="67" xfId="0" applyFont="1" applyFill="1" applyBorder="1" applyAlignment="1" applyProtection="1">
      <alignment horizontal="left" vertical="center"/>
    </xf>
    <xf numFmtId="0" fontId="6" fillId="0" borderId="47" xfId="0" applyFont="1" applyFill="1" applyBorder="1" applyProtection="1"/>
    <xf numFmtId="0" fontId="10" fillId="0" borderId="49" xfId="0" applyFont="1" applyFill="1" applyBorder="1" applyAlignment="1" applyProtection="1">
      <alignment horizontal="left" vertical="center"/>
    </xf>
    <xf numFmtId="0" fontId="21" fillId="0" borderId="0" xfId="0" applyFont="1" applyFill="1" applyAlignment="1" applyProtection="1">
      <alignment horizontal="left"/>
    </xf>
    <xf numFmtId="0" fontId="22" fillId="0" borderId="0" xfId="0" applyFont="1" applyFill="1" applyProtection="1"/>
    <xf numFmtId="0" fontId="24" fillId="0" borderId="0" xfId="0" applyFont="1" applyFill="1" applyBorder="1" applyAlignment="1" applyProtection="1">
      <alignment horizontal="right"/>
    </xf>
    <xf numFmtId="0" fontId="10" fillId="0" borderId="0" xfId="0" applyFont="1" applyFill="1" applyBorder="1" applyProtection="1"/>
    <xf numFmtId="0" fontId="10" fillId="0" borderId="40" xfId="0" applyFont="1" applyFill="1" applyBorder="1" applyProtection="1"/>
    <xf numFmtId="0" fontId="10"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20" fillId="0" borderId="0" xfId="0" applyFont="1" applyFill="1" applyAlignment="1" applyProtection="1">
      <alignment horizontal="left" vertical="center"/>
    </xf>
    <xf numFmtId="0" fontId="0" fillId="0" borderId="0" xfId="0" applyAlignment="1" applyProtection="1">
      <alignment vertical="center"/>
    </xf>
    <xf numFmtId="0" fontId="6" fillId="0" borderId="21" xfId="0" applyFont="1" applyBorder="1" applyProtection="1"/>
    <xf numFmtId="0" fontId="10" fillId="0" borderId="0" xfId="0" applyFont="1" applyProtection="1"/>
    <xf numFmtId="0" fontId="6" fillId="0" borderId="0" xfId="0" applyFont="1" applyBorder="1" applyProtection="1"/>
    <xf numFmtId="0" fontId="25" fillId="0" borderId="0" xfId="0" applyFont="1" applyAlignment="1" applyProtection="1">
      <alignment vertical="center"/>
    </xf>
    <xf numFmtId="0" fontId="0" fillId="0" borderId="0" xfId="0" applyBorder="1" applyAlignment="1" applyProtection="1">
      <alignment vertical="center"/>
    </xf>
    <xf numFmtId="0" fontId="25" fillId="0" borderId="0" xfId="0" applyFont="1" applyBorder="1" applyAlignment="1" applyProtection="1">
      <alignment vertical="center"/>
    </xf>
    <xf numFmtId="0" fontId="9" fillId="2" borderId="68" xfId="0" applyFont="1" applyFill="1" applyBorder="1" applyAlignment="1" applyProtection="1">
      <alignment horizontal="center" vertical="center"/>
      <protection locked="0"/>
    </xf>
    <xf numFmtId="0" fontId="9" fillId="0" borderId="0" xfId="0" applyFont="1" applyAlignment="1" applyProtection="1">
      <alignment vertical="center"/>
      <protection hidden="1"/>
    </xf>
    <xf numFmtId="0" fontId="9" fillId="0" borderId="0" xfId="0" applyFont="1" applyBorder="1" applyAlignment="1" applyProtection="1">
      <alignment vertical="center"/>
    </xf>
    <xf numFmtId="0" fontId="9" fillId="0" borderId="2" xfId="0" applyFont="1" applyFill="1" applyBorder="1" applyAlignment="1" applyProtection="1">
      <alignment vertical="center"/>
    </xf>
    <xf numFmtId="0" fontId="10" fillId="0" borderId="7" xfId="0" applyFont="1" applyFill="1" applyBorder="1" applyAlignment="1" applyProtection="1"/>
    <xf numFmtId="0" fontId="9" fillId="0" borderId="1" xfId="0" applyFont="1" applyFill="1" applyBorder="1" applyAlignment="1" applyProtection="1">
      <alignment horizontal="distributed" vertical="justify"/>
    </xf>
    <xf numFmtId="0" fontId="9" fillId="0" borderId="14" xfId="0" applyFont="1" applyFill="1" applyBorder="1" applyAlignment="1" applyProtection="1">
      <alignment vertical="center"/>
    </xf>
    <xf numFmtId="0" fontId="9" fillId="0" borderId="10" xfId="0" applyFont="1" applyFill="1" applyBorder="1" applyAlignment="1" applyProtection="1">
      <alignment horizontal="right" vertical="center"/>
    </xf>
    <xf numFmtId="0" fontId="9" fillId="0" borderId="0"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177" fontId="9" fillId="0" borderId="10" xfId="0" applyNumberFormat="1" applyFont="1" applyFill="1" applyBorder="1" applyAlignment="1" applyProtection="1">
      <alignment horizontal="right" vertical="center"/>
    </xf>
    <xf numFmtId="0" fontId="9" fillId="0" borderId="10" xfId="0" applyFont="1" applyFill="1" applyBorder="1" applyAlignment="1" applyProtection="1">
      <alignment vertical="center"/>
    </xf>
    <xf numFmtId="49" fontId="9" fillId="0" borderId="10" xfId="0" applyNumberFormat="1" applyFont="1" applyFill="1" applyBorder="1" applyAlignment="1" applyProtection="1">
      <alignment horizontal="left" vertical="center"/>
    </xf>
    <xf numFmtId="0" fontId="9" fillId="0" borderId="11" xfId="0" applyFont="1" applyFill="1" applyBorder="1" applyAlignment="1" applyProtection="1">
      <alignment vertical="center"/>
    </xf>
    <xf numFmtId="0" fontId="9" fillId="0" borderId="9"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9" fillId="0" borderId="12" xfId="0" applyFont="1" applyFill="1" applyBorder="1" applyAlignment="1" applyProtection="1">
      <alignment vertical="center"/>
    </xf>
    <xf numFmtId="0" fontId="9" fillId="0" borderId="9" xfId="0" applyFont="1" applyFill="1" applyBorder="1" applyAlignment="1" applyProtection="1">
      <alignment vertical="center"/>
    </xf>
    <xf numFmtId="0" fontId="9" fillId="0" borderId="28" xfId="0" applyFont="1" applyFill="1" applyBorder="1" applyAlignment="1" applyProtection="1">
      <alignment vertical="center"/>
    </xf>
    <xf numFmtId="0" fontId="14" fillId="0" borderId="9" xfId="0" applyFont="1" applyFill="1" applyBorder="1" applyAlignment="1" applyProtection="1">
      <alignment vertical="center"/>
    </xf>
    <xf numFmtId="0" fontId="13" fillId="0" borderId="10" xfId="0" applyFont="1" applyFill="1" applyBorder="1" applyAlignment="1" applyProtection="1">
      <alignment vertical="center"/>
    </xf>
    <xf numFmtId="0" fontId="9" fillId="0" borderId="59" xfId="0" applyFont="1" applyFill="1" applyBorder="1" applyAlignment="1" applyProtection="1">
      <alignment vertical="center"/>
    </xf>
    <xf numFmtId="0" fontId="9" fillId="0" borderId="37" xfId="0" applyFont="1" applyFill="1" applyBorder="1" applyAlignment="1" applyProtection="1">
      <alignment vertical="center"/>
    </xf>
    <xf numFmtId="0" fontId="9" fillId="0" borderId="60"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4" xfId="0" applyFont="1" applyFill="1" applyBorder="1" applyProtection="1"/>
    <xf numFmtId="0" fontId="9" fillId="0" borderId="6" xfId="0" applyFont="1" applyFill="1" applyBorder="1" applyProtection="1"/>
    <xf numFmtId="0" fontId="9" fillId="0" borderId="14" xfId="0" applyFont="1" applyFill="1" applyBorder="1" applyProtection="1"/>
    <xf numFmtId="0" fontId="9" fillId="0" borderId="41" xfId="0" applyFont="1" applyFill="1" applyBorder="1" applyProtection="1"/>
    <xf numFmtId="0" fontId="9" fillId="0" borderId="57" xfId="0" applyFont="1" applyFill="1" applyBorder="1" applyAlignment="1" applyProtection="1">
      <alignment horizontal="left" vertical="center"/>
    </xf>
    <xf numFmtId="0" fontId="9" fillId="0" borderId="44" xfId="0" applyFont="1" applyFill="1" applyBorder="1" applyAlignment="1" applyProtection="1">
      <alignment vertical="center"/>
    </xf>
    <xf numFmtId="0" fontId="9" fillId="0" borderId="34" xfId="0" applyFont="1" applyFill="1" applyBorder="1" applyAlignment="1" applyProtection="1">
      <alignment vertical="center"/>
    </xf>
    <xf numFmtId="0" fontId="9" fillId="0" borderId="43" xfId="0" applyFont="1" applyFill="1" applyBorder="1" applyAlignment="1" applyProtection="1">
      <alignment vertical="center"/>
    </xf>
    <xf numFmtId="0" fontId="9" fillId="0" borderId="29" xfId="0" applyFont="1" applyFill="1" applyBorder="1" applyAlignment="1" applyProtection="1">
      <alignment vertical="center"/>
    </xf>
    <xf numFmtId="0" fontId="9" fillId="0" borderId="12" xfId="0" applyFont="1" applyFill="1" applyBorder="1" applyProtection="1"/>
    <xf numFmtId="0" fontId="9" fillId="0" borderId="26" xfId="0" applyFont="1" applyFill="1" applyBorder="1" applyProtection="1"/>
    <xf numFmtId="0" fontId="9" fillId="0" borderId="36" xfId="0" applyFont="1" applyFill="1" applyBorder="1" applyProtection="1"/>
    <xf numFmtId="0" fontId="8" fillId="0" borderId="9" xfId="0" applyFont="1" applyFill="1" applyBorder="1" applyAlignment="1" applyProtection="1">
      <alignment vertical="center"/>
    </xf>
    <xf numFmtId="0" fontId="9" fillId="0" borderId="10" xfId="0" applyFont="1" applyFill="1" applyBorder="1" applyProtection="1"/>
    <xf numFmtId="0" fontId="8" fillId="0" borderId="2" xfId="0" applyFont="1" applyFill="1" applyBorder="1" applyAlignment="1" applyProtection="1">
      <alignment vertical="center"/>
    </xf>
    <xf numFmtId="0" fontId="8" fillId="0" borderId="6" xfId="0" applyFont="1" applyFill="1" applyBorder="1" applyProtection="1"/>
    <xf numFmtId="0" fontId="8" fillId="0" borderId="4" xfId="0" applyFont="1" applyFill="1" applyBorder="1" applyAlignment="1" applyProtection="1">
      <alignment vertical="center"/>
    </xf>
    <xf numFmtId="0" fontId="8" fillId="0" borderId="9" xfId="0" applyFont="1" applyFill="1" applyBorder="1" applyProtection="1"/>
    <xf numFmtId="0" fontId="9" fillId="0" borderId="23" xfId="0" applyFont="1" applyFill="1" applyBorder="1" applyAlignment="1" applyProtection="1">
      <alignment vertical="center"/>
    </xf>
    <xf numFmtId="0" fontId="8" fillId="0" borderId="10" xfId="0" applyFont="1" applyFill="1" applyBorder="1" applyAlignment="1" applyProtection="1">
      <alignment vertical="center"/>
    </xf>
    <xf numFmtId="0" fontId="9" fillId="0" borderId="6" xfId="0" applyFont="1" applyFill="1" applyBorder="1" applyAlignment="1" applyProtection="1">
      <alignment vertical="center"/>
    </xf>
    <xf numFmtId="0" fontId="9" fillId="0" borderId="41" xfId="0" applyFont="1" applyFill="1" applyBorder="1" applyAlignment="1" applyProtection="1">
      <alignment vertical="center"/>
    </xf>
    <xf numFmtId="178" fontId="9" fillId="0" borderId="54" xfId="0" applyNumberFormat="1" applyFont="1" applyFill="1" applyBorder="1" applyAlignment="1" applyProtection="1">
      <alignment horizontal="center" vertical="top"/>
    </xf>
    <xf numFmtId="178" fontId="9" fillId="0" borderId="55" xfId="0" applyNumberFormat="1" applyFont="1" applyFill="1" applyBorder="1" applyAlignment="1" applyProtection="1">
      <alignment horizontal="center" vertical="top"/>
    </xf>
    <xf numFmtId="0" fontId="9" fillId="0" borderId="51" xfId="0" applyFont="1" applyFill="1" applyBorder="1" applyAlignment="1" applyProtection="1">
      <alignment horizontal="left" vertical="top"/>
    </xf>
    <xf numFmtId="0" fontId="9" fillId="0" borderId="37" xfId="0" applyFont="1" applyFill="1" applyBorder="1" applyAlignment="1" applyProtection="1">
      <alignment horizontal="left" vertical="top"/>
    </xf>
    <xf numFmtId="0" fontId="9" fillId="0" borderId="38" xfId="0" applyFont="1" applyFill="1" applyBorder="1" applyAlignment="1" applyProtection="1">
      <alignment horizontal="left" vertical="top"/>
    </xf>
    <xf numFmtId="0" fontId="9" fillId="0" borderId="2" xfId="0" applyFont="1" applyFill="1" applyBorder="1" applyAlignment="1" applyProtection="1">
      <alignment vertical="top"/>
    </xf>
    <xf numFmtId="0" fontId="9" fillId="0" borderId="12" xfId="0" applyFont="1" applyFill="1" applyBorder="1" applyAlignment="1" applyProtection="1">
      <alignment vertical="center" wrapText="1"/>
    </xf>
    <xf numFmtId="0" fontId="9" fillId="0" borderId="26" xfId="0" applyFont="1" applyFill="1" applyBorder="1" applyAlignment="1" applyProtection="1">
      <alignment vertical="center" wrapText="1"/>
    </xf>
    <xf numFmtId="0" fontId="9" fillId="0" borderId="6" xfId="0" applyFont="1" applyFill="1" applyBorder="1" applyAlignment="1" applyProtection="1">
      <alignment vertical="center" wrapText="1"/>
    </xf>
    <xf numFmtId="0" fontId="9" fillId="0" borderId="14" xfId="0" applyFont="1" applyFill="1" applyBorder="1" applyAlignment="1" applyProtection="1">
      <alignment vertical="center" wrapText="1"/>
    </xf>
    <xf numFmtId="0" fontId="9" fillId="0" borderId="41" xfId="0" applyFont="1" applyFill="1" applyBorder="1" applyAlignment="1" applyProtection="1">
      <alignment vertical="center" wrapText="1"/>
    </xf>
    <xf numFmtId="0" fontId="9" fillId="0" borderId="26" xfId="0" applyFont="1" applyFill="1" applyBorder="1" applyAlignment="1" applyProtection="1">
      <alignment vertical="center"/>
    </xf>
    <xf numFmtId="0" fontId="9" fillId="0" borderId="51" xfId="0" applyFont="1" applyFill="1" applyBorder="1" applyAlignment="1" applyProtection="1">
      <alignment vertical="center"/>
    </xf>
    <xf numFmtId="0" fontId="9" fillId="0" borderId="7" xfId="0" applyFont="1" applyFill="1" applyBorder="1" applyProtection="1"/>
    <xf numFmtId="0" fontId="9" fillId="0" borderId="15" xfId="0" applyFont="1" applyFill="1" applyBorder="1" applyProtection="1"/>
    <xf numFmtId="0" fontId="9" fillId="0" borderId="24" xfId="0" applyFont="1" applyFill="1" applyBorder="1" applyProtection="1"/>
    <xf numFmtId="0" fontId="9" fillId="0" borderId="5" xfId="0" applyFont="1" applyFill="1" applyBorder="1" applyProtection="1"/>
    <xf numFmtId="0" fontId="9" fillId="0" borderId="42" xfId="0" applyFont="1" applyFill="1" applyBorder="1" applyAlignment="1" applyProtection="1">
      <alignment vertical="center"/>
    </xf>
    <xf numFmtId="0" fontId="9" fillId="0" borderId="16" xfId="0" applyFont="1" applyFill="1" applyBorder="1" applyProtection="1"/>
    <xf numFmtId="0" fontId="9" fillId="0" borderId="35" xfId="0" applyFont="1" applyFill="1" applyBorder="1" applyProtection="1"/>
    <xf numFmtId="0" fontId="8" fillId="0" borderId="10" xfId="0" applyFont="1" applyFill="1" applyBorder="1" applyProtection="1"/>
    <xf numFmtId="0" fontId="8" fillId="0" borderId="11" xfId="0" applyFont="1" applyFill="1" applyBorder="1" applyProtection="1"/>
    <xf numFmtId="0" fontId="13" fillId="0" borderId="12"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9" fillId="0" borderId="14" xfId="0" applyFont="1" applyBorder="1" applyAlignment="1" applyProtection="1">
      <alignment vertical="center"/>
    </xf>
    <xf numFmtId="0" fontId="9" fillId="0" borderId="12" xfId="0" applyFont="1" applyBorder="1" applyAlignment="1" applyProtection="1">
      <alignment vertical="center"/>
    </xf>
    <xf numFmtId="176" fontId="9" fillId="0" borderId="14" xfId="0" applyNumberFormat="1" applyFont="1" applyFill="1" applyBorder="1" applyAlignment="1" applyProtection="1">
      <alignment horizontal="right" vertical="center"/>
    </xf>
    <xf numFmtId="0" fontId="9" fillId="0" borderId="7" xfId="0" applyFont="1" applyFill="1" applyBorder="1" applyAlignment="1" applyProtection="1">
      <alignment vertical="center"/>
    </xf>
    <xf numFmtId="0" fontId="9" fillId="0" borderId="10" xfId="0" applyFont="1" applyBorder="1" applyAlignment="1" applyProtection="1">
      <alignment vertical="center"/>
    </xf>
    <xf numFmtId="0" fontId="9" fillId="0" borderId="0" xfId="0" applyFont="1" applyFill="1" applyBorder="1" applyAlignment="1" applyProtection="1">
      <alignment horizontal="distributed" vertical="center"/>
    </xf>
    <xf numFmtId="177" fontId="9" fillId="0" borderId="0" xfId="0" applyNumberFormat="1" applyFont="1" applyFill="1" applyBorder="1" applyAlignment="1" applyProtection="1">
      <alignment horizontal="right" vertical="center"/>
    </xf>
    <xf numFmtId="0" fontId="9" fillId="0" borderId="0" xfId="0" applyFont="1" applyFill="1" applyBorder="1" applyAlignment="1" applyProtection="1">
      <alignment horizontal="right" vertical="center"/>
    </xf>
    <xf numFmtId="49" fontId="9" fillId="0" borderId="0" xfId="0" applyNumberFormat="1" applyFont="1" applyFill="1" applyBorder="1" applyAlignment="1" applyProtection="1">
      <alignment horizontal="left" vertical="center"/>
    </xf>
    <xf numFmtId="0" fontId="14" fillId="0" borderId="11" xfId="0" applyFont="1" applyFill="1" applyBorder="1" applyAlignment="1" applyProtection="1">
      <alignment vertical="center"/>
    </xf>
    <xf numFmtId="0" fontId="9" fillId="0" borderId="0" xfId="0" applyFont="1" applyFill="1" applyBorder="1" applyAlignment="1" applyProtection="1">
      <alignment horizontal="left" vertical="center" wrapText="1"/>
    </xf>
    <xf numFmtId="0" fontId="14" fillId="0" borderId="0" xfId="0" applyFont="1" applyFill="1" applyBorder="1" applyAlignment="1" applyProtection="1">
      <alignment vertical="center"/>
    </xf>
    <xf numFmtId="0" fontId="8" fillId="0" borderId="0" xfId="0" applyFont="1" applyFill="1" applyAlignment="1" applyProtection="1">
      <alignment vertical="center"/>
    </xf>
    <xf numFmtId="0" fontId="8" fillId="0" borderId="5" xfId="0" applyFont="1" applyFill="1" applyBorder="1" applyProtection="1"/>
    <xf numFmtId="0" fontId="15" fillId="0" borderId="0" xfId="0" applyFont="1" applyFill="1" applyBorder="1" applyProtection="1"/>
    <xf numFmtId="0" fontId="15" fillId="0" borderId="0" xfId="0" applyFont="1" applyBorder="1" applyProtection="1"/>
    <xf numFmtId="0" fontId="16" fillId="0" borderId="0" xfId="0" applyFont="1" applyBorder="1" applyProtection="1"/>
    <xf numFmtId="0" fontId="9" fillId="0" borderId="12" xfId="0" applyFont="1" applyFill="1" applyBorder="1" applyAlignment="1" applyProtection="1">
      <alignment horizontal="center" vertical="center"/>
    </xf>
    <xf numFmtId="0" fontId="9" fillId="0" borderId="12" xfId="0" applyFont="1" applyFill="1" applyBorder="1" applyAlignment="1" applyProtection="1">
      <alignment vertical="center" shrinkToFit="1"/>
    </xf>
    <xf numFmtId="2" fontId="9" fillId="0" borderId="12" xfId="0" applyNumberFormat="1" applyFont="1" applyFill="1" applyBorder="1" applyAlignment="1" applyProtection="1">
      <alignment vertical="center"/>
    </xf>
    <xf numFmtId="0" fontId="9" fillId="0" borderId="12" xfId="0" applyFont="1" applyFill="1" applyBorder="1" applyAlignment="1" applyProtection="1">
      <alignment horizontal="center"/>
    </xf>
    <xf numFmtId="0" fontId="9" fillId="0" borderId="12" xfId="0" applyFont="1" applyFill="1" applyBorder="1" applyAlignment="1" applyProtection="1">
      <alignment shrinkToFit="1"/>
    </xf>
    <xf numFmtId="0" fontId="9" fillId="0" borderId="0" xfId="0" applyFont="1" applyFill="1" applyBorder="1" applyAlignment="1" applyProtection="1">
      <alignment vertical="center" shrinkToFit="1"/>
    </xf>
    <xf numFmtId="2" fontId="9" fillId="0" borderId="0" xfId="0" applyNumberFormat="1" applyFont="1" applyFill="1" applyBorder="1" applyAlignment="1" applyProtection="1">
      <alignment vertical="center"/>
    </xf>
    <xf numFmtId="0" fontId="9" fillId="0" borderId="0" xfId="0" applyFont="1" applyFill="1" applyBorder="1" applyAlignment="1" applyProtection="1">
      <alignment horizontal="center"/>
    </xf>
    <xf numFmtId="0" fontId="9" fillId="0" borderId="0" xfId="0" applyFont="1" applyFill="1" applyBorder="1" applyAlignment="1" applyProtection="1">
      <alignment shrinkToFit="1"/>
    </xf>
    <xf numFmtId="0" fontId="9" fillId="0" borderId="14" xfId="0" applyFont="1" applyFill="1" applyBorder="1" applyAlignment="1" applyProtection="1">
      <alignment horizontal="center" vertical="center"/>
    </xf>
    <xf numFmtId="0" fontId="9" fillId="0" borderId="14" xfId="0" applyFont="1" applyFill="1" applyBorder="1" applyAlignment="1" applyProtection="1">
      <alignment vertical="center" shrinkToFit="1"/>
    </xf>
    <xf numFmtId="2" fontId="9" fillId="0" borderId="14" xfId="0" applyNumberFormat="1" applyFont="1" applyFill="1" applyBorder="1" applyAlignment="1" applyProtection="1">
      <alignment vertical="center"/>
    </xf>
    <xf numFmtId="0" fontId="9" fillId="0" borderId="14" xfId="0" applyFont="1" applyFill="1" applyBorder="1" applyAlignment="1" applyProtection="1">
      <alignment horizontal="center"/>
    </xf>
    <xf numFmtId="0" fontId="9" fillId="0" borderId="14" xfId="0" applyFont="1" applyFill="1" applyBorder="1" applyAlignment="1" applyProtection="1">
      <alignment shrinkToFit="1"/>
    </xf>
    <xf numFmtId="0" fontId="9" fillId="0" borderId="7" xfId="0" applyFont="1" applyFill="1" applyBorder="1" applyAlignment="1" applyProtection="1">
      <alignment horizontal="center"/>
    </xf>
    <xf numFmtId="0" fontId="9" fillId="0" borderId="10" xfId="0" applyFont="1" applyFill="1" applyBorder="1" applyAlignment="1" applyProtection="1">
      <alignment horizontal="center"/>
    </xf>
    <xf numFmtId="0" fontId="9" fillId="0" borderId="11" xfId="0" applyFont="1" applyFill="1" applyBorder="1" applyAlignment="1" applyProtection="1">
      <alignment horizontal="center"/>
    </xf>
    <xf numFmtId="0" fontId="9" fillId="0" borderId="58" xfId="0" applyFont="1" applyFill="1" applyBorder="1" applyAlignment="1" applyProtection="1">
      <alignment horizontal="center" vertical="center"/>
    </xf>
    <xf numFmtId="0" fontId="9" fillId="0" borderId="3" xfId="0" applyFont="1" applyFill="1" applyBorder="1" applyAlignment="1" applyProtection="1">
      <alignment horizontal="center"/>
    </xf>
    <xf numFmtId="0" fontId="9" fillId="0" borderId="20" xfId="0" applyFont="1" applyFill="1" applyBorder="1" applyProtection="1"/>
    <xf numFmtId="0" fontId="9" fillId="0" borderId="16" xfId="0" applyFont="1" applyFill="1" applyBorder="1" applyAlignment="1" applyProtection="1">
      <alignment shrinkToFit="1"/>
    </xf>
    <xf numFmtId="0" fontId="9" fillId="0" borderId="15" xfId="0" applyFont="1" applyFill="1" applyBorder="1" applyAlignment="1" applyProtection="1">
      <alignment vertical="center"/>
    </xf>
    <xf numFmtId="0" fontId="9" fillId="0" borderId="16" xfId="0" applyFont="1" applyFill="1" applyBorder="1" applyAlignment="1" applyProtection="1">
      <alignment vertical="center"/>
    </xf>
    <xf numFmtId="0" fontId="9" fillId="0" borderId="37" xfId="0" applyFont="1" applyFill="1" applyBorder="1" applyProtection="1"/>
    <xf numFmtId="0" fontId="9" fillId="0" borderId="20" xfId="0" applyFont="1" applyFill="1" applyBorder="1" applyAlignment="1" applyProtection="1">
      <alignment vertical="center"/>
    </xf>
    <xf numFmtId="0" fontId="9" fillId="0" borderId="16" xfId="0" applyFont="1" applyFill="1" applyBorder="1" applyAlignment="1" applyProtection="1">
      <alignment vertical="center" shrinkToFit="1"/>
    </xf>
    <xf numFmtId="0" fontId="9" fillId="0" borderId="10" xfId="0" applyFont="1" applyFill="1" applyBorder="1" applyAlignment="1" applyProtection="1">
      <alignment vertical="center" shrinkToFit="1"/>
    </xf>
    <xf numFmtId="0" fontId="9" fillId="0" borderId="10" xfId="0" applyFont="1" applyFill="1" applyBorder="1" applyAlignment="1" applyProtection="1">
      <alignment horizontal="center" shrinkToFit="1"/>
    </xf>
    <xf numFmtId="0" fontId="9" fillId="0" borderId="15" xfId="0" applyFont="1" applyFill="1" applyBorder="1" applyAlignment="1" applyProtection="1">
      <alignment vertical="center" shrinkToFit="1"/>
    </xf>
    <xf numFmtId="0" fontId="9" fillId="0" borderId="38" xfId="0" applyFont="1" applyFill="1" applyBorder="1" applyProtection="1"/>
    <xf numFmtId="0" fontId="9" fillId="0" borderId="22" xfId="0" applyFont="1" applyFill="1" applyBorder="1" applyProtection="1"/>
    <xf numFmtId="0" fontId="9" fillId="0" borderId="11" xfId="0" applyFont="1" applyFill="1" applyBorder="1" applyAlignment="1" applyProtection="1">
      <alignment horizontal="center" shrinkToFit="1"/>
    </xf>
    <xf numFmtId="0" fontId="9" fillId="0" borderId="14" xfId="0" applyFont="1" applyFill="1" applyBorder="1" applyAlignment="1" applyProtection="1">
      <alignment horizontal="center" shrinkToFit="1"/>
    </xf>
    <xf numFmtId="0" fontId="9" fillId="0" borderId="7" xfId="0" applyFont="1" applyFill="1" applyBorder="1" applyAlignment="1" applyProtection="1">
      <alignment horizontal="center" shrinkToFit="1"/>
    </xf>
    <xf numFmtId="0" fontId="8" fillId="0" borderId="28" xfId="0" applyFont="1" applyFill="1" applyBorder="1" applyProtection="1"/>
    <xf numFmtId="0" fontId="16" fillId="0" borderId="10" xfId="0" applyFont="1" applyBorder="1" applyProtection="1"/>
    <xf numFmtId="0" fontId="16" fillId="0" borderId="11" xfId="0" applyFont="1" applyBorder="1" applyProtection="1"/>
    <xf numFmtId="0" fontId="9" fillId="0" borderId="11" xfId="0" applyFont="1" applyFill="1" applyBorder="1" applyProtection="1"/>
    <xf numFmtId="0" fontId="9" fillId="0" borderId="3" xfId="0" applyFont="1" applyFill="1" applyBorder="1" applyProtection="1"/>
    <xf numFmtId="0" fontId="9" fillId="0" borderId="29" xfId="0" applyFont="1" applyFill="1" applyBorder="1" applyAlignment="1" applyProtection="1">
      <alignment horizontal="center"/>
    </xf>
    <xf numFmtId="0" fontId="9" fillId="0" borderId="56" xfId="0" applyFont="1" applyFill="1" applyBorder="1" applyAlignment="1" applyProtection="1">
      <alignment vertical="center"/>
    </xf>
    <xf numFmtId="0" fontId="9" fillId="0" borderId="7" xfId="0" applyFont="1" applyFill="1" applyBorder="1" applyAlignment="1" applyProtection="1">
      <alignment shrinkToFit="1"/>
    </xf>
    <xf numFmtId="0" fontId="9" fillId="0" borderId="5" xfId="0" applyFont="1" applyFill="1" applyBorder="1" applyAlignment="1" applyProtection="1">
      <alignment shrinkToFit="1"/>
    </xf>
    <xf numFmtId="0" fontId="9" fillId="0" borderId="0" xfId="0" applyFont="1" applyFill="1" applyAlignment="1" applyProtection="1">
      <alignment vertical="center"/>
    </xf>
    <xf numFmtId="0" fontId="9" fillId="0" borderId="0" xfId="0" applyFont="1" applyFill="1" applyProtection="1"/>
    <xf numFmtId="0" fontId="9" fillId="0" borderId="3" xfId="0" applyFont="1" applyBorder="1" applyAlignment="1" applyProtection="1">
      <alignment vertical="center"/>
    </xf>
    <xf numFmtId="0" fontId="9" fillId="0" borderId="5" xfId="0" applyFont="1" applyBorder="1" applyAlignment="1" applyProtection="1">
      <alignment vertical="center"/>
    </xf>
    <xf numFmtId="0" fontId="9" fillId="0" borderId="7" xfId="0" applyFont="1" applyBorder="1" applyAlignment="1" applyProtection="1">
      <alignment vertical="center"/>
    </xf>
    <xf numFmtId="0" fontId="9" fillId="0" borderId="0" xfId="0" applyFont="1" applyAlignment="1" applyProtection="1">
      <alignment horizontal="right" vertical="center"/>
    </xf>
    <xf numFmtId="0" fontId="9" fillId="0" borderId="0" xfId="0" applyFont="1" applyAlignment="1" applyProtection="1">
      <alignment vertical="center"/>
    </xf>
    <xf numFmtId="0" fontId="9" fillId="0" borderId="2" xfId="0" applyFont="1" applyBorder="1" applyAlignment="1" applyProtection="1">
      <alignment vertical="center"/>
    </xf>
    <xf numFmtId="0" fontId="9" fillId="0" borderId="4" xfId="0" applyFont="1" applyBorder="1" applyAlignment="1" applyProtection="1">
      <alignment vertical="center"/>
    </xf>
    <xf numFmtId="0" fontId="9" fillId="0" borderId="9" xfId="0" applyFont="1" applyFill="1" applyBorder="1" applyAlignment="1" applyProtection="1">
      <alignment vertical="center"/>
    </xf>
    <xf numFmtId="0" fontId="9" fillId="0" borderId="10" xfId="0" applyFont="1" applyFill="1" applyBorder="1" applyAlignment="1" applyProtection="1">
      <alignment vertical="center"/>
    </xf>
    <xf numFmtId="0" fontId="9" fillId="0" borderId="28" xfId="0" applyFont="1" applyFill="1" applyBorder="1" applyAlignment="1" applyProtection="1">
      <alignment vertical="center"/>
    </xf>
    <xf numFmtId="176" fontId="9" fillId="2" borderId="6" xfId="0" applyNumberFormat="1" applyFont="1" applyFill="1" applyBorder="1" applyAlignment="1" applyProtection="1">
      <alignment horizontal="right" vertical="center"/>
      <protection locked="0"/>
    </xf>
    <xf numFmtId="176" fontId="9" fillId="2" borderId="14" xfId="0" applyNumberFormat="1" applyFont="1" applyFill="1" applyBorder="1" applyAlignment="1" applyProtection="1">
      <alignment horizontal="right" vertical="center"/>
      <protection locked="0"/>
    </xf>
    <xf numFmtId="49" fontId="9" fillId="2" borderId="10" xfId="0" applyNumberFormat="1" applyFont="1" applyFill="1" applyBorder="1" applyAlignment="1" applyProtection="1">
      <alignment horizontal="left" vertical="center"/>
      <protection locked="0"/>
    </xf>
    <xf numFmtId="0" fontId="9" fillId="0" borderId="12" xfId="0" applyFont="1" applyBorder="1" applyAlignment="1" applyProtection="1">
      <alignment horizontal="center" vertical="center"/>
    </xf>
    <xf numFmtId="12" fontId="9" fillId="0" borderId="13" xfId="0" applyNumberFormat="1" applyFont="1" applyFill="1" applyBorder="1" applyAlignment="1" applyProtection="1">
      <alignment horizontal="center" vertical="center" textRotation="255" shrinkToFit="1"/>
    </xf>
    <xf numFmtId="12" fontId="9" fillId="0" borderId="33" xfId="0" applyNumberFormat="1" applyFont="1" applyFill="1" applyBorder="1" applyAlignment="1" applyProtection="1">
      <alignment horizontal="center" vertical="center" textRotation="255" shrinkToFit="1"/>
    </xf>
    <xf numFmtId="0" fontId="9" fillId="0" borderId="9" xfId="0" applyFont="1" applyFill="1" applyBorder="1" applyAlignment="1" applyProtection="1">
      <alignment horizontal="distributed" vertical="top" wrapText="1"/>
    </xf>
    <xf numFmtId="0" fontId="9" fillId="0" borderId="11" xfId="0" applyFont="1" applyFill="1" applyBorder="1" applyAlignment="1" applyProtection="1">
      <alignment horizontal="distributed" vertical="top"/>
    </xf>
    <xf numFmtId="49" fontId="9" fillId="2" borderId="9" xfId="0" applyNumberFormat="1" applyFont="1" applyFill="1" applyBorder="1" applyAlignment="1" applyProtection="1">
      <alignment horizontal="left" vertical="center" wrapText="1"/>
    </xf>
    <xf numFmtId="49" fontId="9" fillId="2" borderId="10" xfId="0" applyNumberFormat="1" applyFont="1" applyFill="1" applyBorder="1" applyAlignment="1" applyProtection="1">
      <alignment horizontal="left" vertical="center"/>
    </xf>
    <xf numFmtId="49" fontId="9" fillId="2" borderId="11" xfId="0" applyNumberFormat="1" applyFont="1" applyFill="1" applyBorder="1" applyAlignment="1" applyProtection="1">
      <alignment horizontal="left" vertical="center"/>
    </xf>
    <xf numFmtId="49" fontId="9" fillId="2" borderId="1" xfId="0" applyNumberFormat="1" applyFont="1" applyFill="1" applyBorder="1" applyAlignment="1" applyProtection="1">
      <alignment horizontal="left" vertical="center" wrapText="1"/>
    </xf>
    <xf numFmtId="0" fontId="9" fillId="0" borderId="9" xfId="0" applyFont="1" applyFill="1" applyBorder="1" applyAlignment="1" applyProtection="1">
      <alignment horizontal="distributed" vertical="center"/>
    </xf>
    <xf numFmtId="0" fontId="9" fillId="0" borderId="10" xfId="0" applyFont="1" applyFill="1" applyBorder="1" applyAlignment="1" applyProtection="1">
      <alignment horizontal="distributed" vertical="center"/>
    </xf>
    <xf numFmtId="0" fontId="9" fillId="0" borderId="11" xfId="0" applyFont="1" applyFill="1" applyBorder="1" applyAlignment="1" applyProtection="1">
      <alignment horizontal="distributed" vertical="center"/>
    </xf>
    <xf numFmtId="0" fontId="9" fillId="0" borderId="9" xfId="0" applyFont="1" applyFill="1" applyBorder="1" applyAlignment="1" applyProtection="1">
      <alignment horizontal="right" vertical="center"/>
    </xf>
    <xf numFmtId="0" fontId="9" fillId="0" borderId="10" xfId="0" applyFont="1" applyFill="1" applyBorder="1" applyAlignment="1" applyProtection="1">
      <alignment horizontal="right" vertical="center"/>
    </xf>
    <xf numFmtId="0" fontId="9" fillId="0" borderId="11" xfId="0" applyFont="1" applyFill="1" applyBorder="1" applyAlignment="1" applyProtection="1">
      <alignment horizontal="right" vertical="center"/>
    </xf>
    <xf numFmtId="49" fontId="9" fillId="2" borderId="1" xfId="0" applyNumberFormat="1" applyFont="1" applyFill="1" applyBorder="1" applyAlignment="1" applyProtection="1">
      <alignment horizontal="left" vertical="center" wrapText="1"/>
      <protection locked="0"/>
    </xf>
    <xf numFmtId="49" fontId="9" fillId="2" borderId="1" xfId="0" applyNumberFormat="1" applyFont="1" applyFill="1" applyBorder="1" applyAlignment="1" applyProtection="1">
      <alignment horizontal="left" vertical="center"/>
      <protection locked="0"/>
    </xf>
    <xf numFmtId="0" fontId="9" fillId="0" borderId="12" xfId="0" applyFont="1" applyFill="1" applyBorder="1" applyAlignment="1" applyProtection="1">
      <alignment horizontal="distributed" vertical="center" wrapText="1"/>
    </xf>
    <xf numFmtId="0" fontId="9" fillId="0" borderId="3" xfId="0" applyFont="1" applyFill="1" applyBorder="1" applyAlignment="1" applyProtection="1">
      <alignment horizontal="distributed" vertical="center" wrapText="1"/>
    </xf>
    <xf numFmtId="0" fontId="9" fillId="0" borderId="14" xfId="0" applyFont="1" applyFill="1" applyBorder="1" applyAlignment="1" applyProtection="1">
      <alignment horizontal="distributed" vertical="center" wrapText="1"/>
    </xf>
    <xf numFmtId="0" fontId="9" fillId="0" borderId="7" xfId="0" applyFont="1" applyFill="1" applyBorder="1" applyAlignment="1" applyProtection="1">
      <alignment horizontal="distributed" vertical="center" wrapText="1"/>
    </xf>
    <xf numFmtId="49" fontId="9" fillId="2" borderId="9" xfId="0" applyNumberFormat="1" applyFont="1" applyFill="1" applyBorder="1" applyAlignment="1" applyProtection="1">
      <alignment horizontal="left" vertical="justify"/>
    </xf>
    <xf numFmtId="49" fontId="9" fillId="2" borderId="10" xfId="0" applyNumberFormat="1" applyFont="1" applyFill="1" applyBorder="1" applyAlignment="1" applyProtection="1">
      <alignment horizontal="left" vertical="justify"/>
    </xf>
    <xf numFmtId="49" fontId="9" fillId="2" borderId="11" xfId="0" applyNumberFormat="1" applyFont="1" applyFill="1" applyBorder="1" applyAlignment="1" applyProtection="1">
      <alignment horizontal="left" vertical="justify"/>
    </xf>
    <xf numFmtId="49" fontId="9" fillId="2" borderId="1" xfId="0" applyNumberFormat="1" applyFont="1" applyFill="1" applyBorder="1" applyAlignment="1" applyProtection="1">
      <alignment horizontal="left" vertical="justify"/>
    </xf>
    <xf numFmtId="0" fontId="9" fillId="0" borderId="13" xfId="0" applyFont="1" applyFill="1" applyBorder="1" applyAlignment="1" applyProtection="1">
      <alignment horizontal="center" vertical="distributed" textRotation="255"/>
    </xf>
    <xf numFmtId="0" fontId="9" fillId="0" borderId="33" xfId="0" applyFont="1" applyFill="1" applyBorder="1" applyAlignment="1" applyProtection="1">
      <alignment horizontal="center" vertical="distributed" textRotation="255"/>
    </xf>
    <xf numFmtId="0" fontId="9" fillId="0" borderId="1" xfId="0" applyFont="1" applyFill="1" applyBorder="1" applyAlignment="1" applyProtection="1">
      <alignment horizontal="distributed" vertical="center" wrapText="1"/>
    </xf>
    <xf numFmtId="0" fontId="9" fillId="0" borderId="1" xfId="0" applyFont="1" applyFill="1" applyBorder="1" applyAlignment="1" applyProtection="1">
      <alignment horizontal="distributed" vertical="center"/>
    </xf>
    <xf numFmtId="49" fontId="9" fillId="2" borderId="9" xfId="0" applyNumberFormat="1" applyFont="1" applyFill="1" applyBorder="1" applyAlignment="1" applyProtection="1">
      <alignment horizontal="left" vertical="center" wrapText="1"/>
      <protection locked="0"/>
    </xf>
    <xf numFmtId="49" fontId="9" fillId="2" borderId="10" xfId="0" applyNumberFormat="1" applyFont="1" applyFill="1" applyBorder="1" applyAlignment="1" applyProtection="1">
      <alignment horizontal="left" vertical="center"/>
      <protection locked="0"/>
    </xf>
    <xf numFmtId="49" fontId="9" fillId="2" borderId="11" xfId="0" applyNumberFormat="1" applyFont="1" applyFill="1" applyBorder="1" applyAlignment="1" applyProtection="1">
      <alignment horizontal="left" vertical="center"/>
      <protection locked="0"/>
    </xf>
    <xf numFmtId="0" fontId="9" fillId="0" borderId="13" xfId="0" applyFont="1" applyFill="1" applyBorder="1" applyAlignment="1" applyProtection="1">
      <alignment horizontal="left" vertical="center"/>
    </xf>
    <xf numFmtId="176" fontId="9" fillId="2" borderId="6" xfId="0" applyNumberFormat="1" applyFont="1" applyFill="1" applyBorder="1" applyAlignment="1" applyProtection="1">
      <alignment horizontal="right" vertical="center"/>
      <protection locked="0"/>
    </xf>
    <xf numFmtId="176" fontId="9" fillId="2" borderId="14" xfId="0" applyNumberFormat="1" applyFont="1" applyFill="1" applyBorder="1" applyAlignment="1" applyProtection="1">
      <alignment horizontal="right" vertical="center"/>
      <protection locked="0"/>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0" borderId="2"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xf>
    <xf numFmtId="0" fontId="9" fillId="0" borderId="11" xfId="0" applyFont="1" applyFill="1" applyBorder="1" applyAlignment="1" applyProtection="1">
      <alignment horizontal="left" vertical="center"/>
    </xf>
    <xf numFmtId="177" fontId="9" fillId="2" borderId="9" xfId="0" applyNumberFormat="1" applyFont="1" applyFill="1" applyBorder="1" applyAlignment="1" applyProtection="1">
      <alignment horizontal="right" vertical="center"/>
      <protection locked="0"/>
    </xf>
    <xf numFmtId="177" fontId="9" fillId="2" borderId="10" xfId="0" applyNumberFormat="1" applyFont="1" applyFill="1" applyBorder="1" applyAlignment="1" applyProtection="1">
      <alignment horizontal="right" vertical="center"/>
      <protection locked="0"/>
    </xf>
    <xf numFmtId="0" fontId="9" fillId="0" borderId="10" xfId="0" applyFont="1" applyFill="1" applyBorder="1" applyAlignment="1" applyProtection="1">
      <alignment horizontal="left" vertical="center"/>
    </xf>
    <xf numFmtId="0" fontId="9" fillId="0" borderId="1" xfId="0" applyFont="1" applyFill="1" applyBorder="1" applyAlignment="1" applyProtection="1">
      <alignment horizontal="left" vertical="center" wrapText="1"/>
    </xf>
    <xf numFmtId="177" fontId="9" fillId="2" borderId="1" xfId="0" applyNumberFormat="1" applyFont="1" applyFill="1" applyBorder="1" applyAlignment="1" applyProtection="1">
      <alignment horizontal="right" vertical="center"/>
      <protection locked="0"/>
    </xf>
    <xf numFmtId="178" fontId="9" fillId="2" borderId="30" xfId="0" applyNumberFormat="1" applyFont="1" applyFill="1" applyBorder="1" applyAlignment="1" applyProtection="1">
      <alignment horizontal="center" vertical="top" wrapText="1"/>
      <protection locked="0"/>
    </xf>
    <xf numFmtId="178" fontId="9" fillId="2" borderId="31" xfId="0" applyNumberFormat="1" applyFont="1" applyFill="1" applyBorder="1" applyAlignment="1" applyProtection="1">
      <alignment horizontal="center" vertical="top" wrapText="1"/>
      <protection locked="0"/>
    </xf>
    <xf numFmtId="178" fontId="9" fillId="2" borderId="32" xfId="0" applyNumberFormat="1" applyFont="1" applyFill="1" applyBorder="1" applyAlignment="1" applyProtection="1">
      <alignment horizontal="center" vertical="top" wrapText="1"/>
      <protection locked="0"/>
    </xf>
    <xf numFmtId="178" fontId="9" fillId="2" borderId="30" xfId="0" applyNumberFormat="1" applyFont="1" applyFill="1" applyBorder="1" applyAlignment="1" applyProtection="1">
      <alignment horizontal="center" vertical="top"/>
      <protection locked="0"/>
    </xf>
    <xf numFmtId="178" fontId="9" fillId="2" borderId="31" xfId="0" applyNumberFormat="1" applyFont="1" applyFill="1" applyBorder="1" applyAlignment="1" applyProtection="1">
      <alignment horizontal="center" vertical="top"/>
      <protection locked="0"/>
    </xf>
    <xf numFmtId="178" fontId="9" fillId="2" borderId="32" xfId="0" applyNumberFormat="1" applyFont="1" applyFill="1" applyBorder="1" applyAlignment="1" applyProtection="1">
      <alignment horizontal="center" vertical="top"/>
      <protection locked="0"/>
    </xf>
    <xf numFmtId="0" fontId="14" fillId="0" borderId="9" xfId="0" applyFont="1" applyFill="1" applyBorder="1" applyAlignment="1" applyProtection="1">
      <alignment vertical="center"/>
    </xf>
    <xf numFmtId="0" fontId="14" fillId="0" borderId="10" xfId="0" applyFont="1" applyFill="1" applyBorder="1" applyAlignment="1" applyProtection="1">
      <alignment vertical="center"/>
    </xf>
    <xf numFmtId="0" fontId="14" fillId="0" borderId="12" xfId="0" applyFont="1" applyFill="1" applyBorder="1" applyAlignment="1" applyProtection="1">
      <alignment vertical="center"/>
    </xf>
    <xf numFmtId="0" fontId="14" fillId="0" borderId="11" xfId="0" applyFont="1" applyFill="1" applyBorder="1" applyAlignment="1" applyProtection="1">
      <alignment vertical="center"/>
    </xf>
    <xf numFmtId="0" fontId="9" fillId="0" borderId="9" xfId="0" applyFont="1" applyFill="1" applyBorder="1" applyAlignment="1" applyProtection="1">
      <alignment vertical="center"/>
    </xf>
    <xf numFmtId="0" fontId="9" fillId="0" borderId="10" xfId="0" applyFont="1" applyFill="1" applyBorder="1" applyAlignment="1" applyProtection="1">
      <alignment vertical="center"/>
    </xf>
    <xf numFmtId="0" fontId="9" fillId="0" borderId="28" xfId="0" applyFont="1" applyFill="1" applyBorder="1" applyAlignment="1" applyProtection="1">
      <alignment vertical="center"/>
    </xf>
    <xf numFmtId="2" fontId="14" fillId="2" borderId="30" xfId="0" applyNumberFormat="1" applyFont="1" applyFill="1" applyBorder="1" applyAlignment="1" applyProtection="1">
      <alignment horizontal="center" vertical="center"/>
      <protection locked="0"/>
    </xf>
    <xf numFmtId="2" fontId="14" fillId="2" borderId="31" xfId="0" applyNumberFormat="1" applyFont="1" applyFill="1" applyBorder="1" applyAlignment="1" applyProtection="1">
      <alignment horizontal="center" vertical="center"/>
      <protection locked="0"/>
    </xf>
    <xf numFmtId="2" fontId="14" fillId="2" borderId="32" xfId="0" applyNumberFormat="1" applyFont="1" applyFill="1" applyBorder="1" applyAlignment="1" applyProtection="1">
      <alignment horizontal="center" vertical="center"/>
      <protection locked="0"/>
    </xf>
    <xf numFmtId="0" fontId="8" fillId="2" borderId="9"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180" fontId="14" fillId="2" borderId="30" xfId="0" applyNumberFormat="1" applyFont="1" applyFill="1" applyBorder="1" applyAlignment="1" applyProtection="1">
      <alignment horizontal="center" vertical="top" wrapText="1"/>
      <protection locked="0"/>
    </xf>
    <xf numFmtId="180" fontId="14" fillId="2" borderId="31" xfId="0" applyNumberFormat="1" applyFont="1" applyFill="1" applyBorder="1" applyAlignment="1" applyProtection="1">
      <alignment horizontal="center" vertical="top" wrapText="1"/>
      <protection locked="0"/>
    </xf>
    <xf numFmtId="180" fontId="14" fillId="2" borderId="32" xfId="0" applyNumberFormat="1" applyFont="1" applyFill="1" applyBorder="1" applyAlignment="1" applyProtection="1">
      <alignment horizontal="center" vertical="top" wrapText="1"/>
      <protection locked="0"/>
    </xf>
    <xf numFmtId="0" fontId="9" fillId="2" borderId="30" xfId="0" applyFont="1" applyFill="1" applyBorder="1" applyAlignment="1" applyProtection="1">
      <alignment vertical="center" shrinkToFit="1"/>
      <protection locked="0"/>
    </xf>
    <xf numFmtId="0" fontId="9" fillId="2" borderId="31" xfId="0" applyFont="1" applyFill="1" applyBorder="1" applyAlignment="1" applyProtection="1">
      <alignment vertical="center" shrinkToFit="1"/>
      <protection locked="0"/>
    </xf>
    <xf numFmtId="0" fontId="9" fillId="2" borderId="32" xfId="0" applyFont="1" applyFill="1" applyBorder="1" applyAlignment="1" applyProtection="1">
      <alignment vertical="center" shrinkToFit="1"/>
      <protection locked="0"/>
    </xf>
    <xf numFmtId="0" fontId="8" fillId="0" borderId="9" xfId="0" applyFont="1" applyFill="1" applyBorder="1" applyAlignment="1" applyProtection="1">
      <alignment horizontal="left"/>
    </xf>
    <xf numFmtId="0" fontId="9" fillId="0" borderId="10" xfId="0" applyFont="1" applyFill="1" applyBorder="1" applyAlignment="1" applyProtection="1">
      <alignment horizontal="left"/>
    </xf>
    <xf numFmtId="0" fontId="9" fillId="0" borderId="0" xfId="0" applyFont="1" applyFill="1" applyBorder="1" applyAlignment="1" applyProtection="1">
      <alignment horizontal="left"/>
    </xf>
    <xf numFmtId="0" fontId="9" fillId="0" borderId="11" xfId="0" applyFont="1" applyFill="1" applyBorder="1" applyAlignment="1" applyProtection="1">
      <alignment horizontal="left"/>
    </xf>
    <xf numFmtId="0" fontId="14" fillId="2" borderId="30" xfId="0" applyFont="1" applyFill="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0" fontId="14" fillId="2" borderId="32"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39" xfId="0" applyFont="1" applyFill="1" applyBorder="1" applyAlignment="1" applyProtection="1">
      <alignment vertical="center"/>
    </xf>
    <xf numFmtId="0" fontId="9" fillId="0" borderId="15" xfId="0" applyFont="1" applyFill="1" applyBorder="1" applyAlignment="1" applyProtection="1">
      <alignment vertical="center"/>
    </xf>
    <xf numFmtId="0" fontId="9" fillId="0" borderId="45" xfId="0" applyFont="1" applyFill="1" applyBorder="1" applyAlignment="1" applyProtection="1">
      <alignment vertical="center"/>
    </xf>
    <xf numFmtId="0" fontId="9" fillId="2" borderId="30" xfId="0" applyFont="1" applyFill="1" applyBorder="1" applyAlignment="1" applyProtection="1">
      <alignment horizontal="center" vertical="center"/>
    </xf>
    <xf numFmtId="0" fontId="9" fillId="2" borderId="31" xfId="0" applyFont="1" applyFill="1" applyBorder="1" applyAlignment="1" applyProtection="1">
      <alignment horizontal="center" vertical="center"/>
    </xf>
    <xf numFmtId="0" fontId="9" fillId="2" borderId="32"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13" fillId="0" borderId="7" xfId="0" applyFont="1" applyFill="1" applyBorder="1" applyAlignment="1" applyProtection="1">
      <alignment horizontal="center" vertical="center"/>
    </xf>
    <xf numFmtId="0" fontId="9" fillId="0" borderId="0" xfId="0" applyFont="1" applyFill="1" applyBorder="1" applyAlignment="1" applyProtection="1">
      <alignment horizontal="center"/>
    </xf>
    <xf numFmtId="180" fontId="14" fillId="2" borderId="30" xfId="0" applyNumberFormat="1" applyFont="1" applyFill="1" applyBorder="1" applyAlignment="1" applyProtection="1">
      <alignment horizontal="center" vertical="top"/>
      <protection locked="0"/>
    </xf>
    <xf numFmtId="180" fontId="14" fillId="2" borderId="31" xfId="0" applyNumberFormat="1" applyFont="1" applyFill="1" applyBorder="1" applyAlignment="1" applyProtection="1">
      <alignment horizontal="center" vertical="top"/>
      <protection locked="0"/>
    </xf>
    <xf numFmtId="180" fontId="14" fillId="2" borderId="32" xfId="0" applyNumberFormat="1" applyFont="1" applyFill="1" applyBorder="1" applyAlignment="1" applyProtection="1">
      <alignment horizontal="center" vertical="top"/>
      <protection locked="0"/>
    </xf>
    <xf numFmtId="0" fontId="9" fillId="0" borderId="0" xfId="0" applyFont="1" applyFill="1" applyBorder="1" applyAlignment="1" applyProtection="1">
      <alignment horizontal="left" vertical="center"/>
    </xf>
    <xf numFmtId="180" fontId="9" fillId="2" borderId="47" xfId="0" applyNumberFormat="1" applyFont="1" applyFill="1" applyBorder="1" applyAlignment="1" applyProtection="1">
      <alignment horizontal="center" vertical="top"/>
      <protection locked="0"/>
    </xf>
    <xf numFmtId="180" fontId="9" fillId="2" borderId="48" xfId="0" applyNumberFormat="1" applyFont="1" applyFill="1" applyBorder="1" applyAlignment="1" applyProtection="1">
      <alignment horizontal="center" vertical="top"/>
      <protection locked="0"/>
    </xf>
    <xf numFmtId="180" fontId="9" fillId="2" borderId="49" xfId="0" applyNumberFormat="1" applyFont="1" applyFill="1" applyBorder="1" applyAlignment="1" applyProtection="1">
      <alignment horizontal="center" vertical="top"/>
      <protection locked="0"/>
    </xf>
    <xf numFmtId="0" fontId="9" fillId="0" borderId="42" xfId="0" applyFont="1" applyFill="1" applyBorder="1" applyAlignment="1" applyProtection="1">
      <alignment horizontal="left" vertical="center"/>
    </xf>
    <xf numFmtId="0" fontId="9" fillId="0" borderId="14" xfId="0" applyFont="1" applyFill="1" applyBorder="1" applyAlignment="1" applyProtection="1">
      <alignment horizontal="left" vertical="center"/>
    </xf>
    <xf numFmtId="0" fontId="9" fillId="0" borderId="14" xfId="0" applyFont="1" applyFill="1" applyBorder="1" applyAlignment="1" applyProtection="1">
      <alignment horizontal="center"/>
    </xf>
    <xf numFmtId="0" fontId="9" fillId="2" borderId="30" xfId="0" applyFont="1" applyFill="1" applyBorder="1" applyAlignment="1" applyProtection="1">
      <alignment horizontal="left" vertical="center" wrapText="1"/>
      <protection locked="0"/>
    </xf>
    <xf numFmtId="0" fontId="9" fillId="2" borderId="31" xfId="0" applyFont="1" applyFill="1" applyBorder="1" applyAlignment="1" applyProtection="1">
      <alignment horizontal="left" vertical="center" wrapText="1"/>
      <protection locked="0"/>
    </xf>
    <xf numFmtId="0" fontId="9" fillId="2" borderId="32"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179" fontId="9" fillId="0" borderId="0" xfId="0" applyNumberFormat="1" applyFont="1" applyFill="1" applyBorder="1" applyAlignment="1" applyProtection="1">
      <alignment horizontal="right" vertical="center"/>
    </xf>
    <xf numFmtId="179" fontId="8" fillId="0" borderId="0" xfId="0" applyNumberFormat="1" applyFont="1" applyFill="1" applyBorder="1" applyAlignment="1" applyProtection="1">
      <alignment horizontal="right" vertical="center"/>
    </xf>
    <xf numFmtId="0" fontId="9" fillId="0" borderId="44" xfId="0" applyFont="1" applyFill="1" applyBorder="1" applyAlignment="1" applyProtection="1">
      <alignment horizontal="left" vertical="top" wrapText="1"/>
    </xf>
    <xf numFmtId="0" fontId="9" fillId="0" borderId="20" xfId="0" applyFont="1" applyFill="1" applyBorder="1" applyAlignment="1" applyProtection="1">
      <alignment horizontal="left" vertical="top"/>
    </xf>
    <xf numFmtId="0" fontId="9" fillId="0" borderId="22" xfId="0" applyFont="1" applyFill="1" applyBorder="1" applyAlignment="1" applyProtection="1">
      <alignment horizontal="left" vertical="top"/>
    </xf>
    <xf numFmtId="178" fontId="14" fillId="2" borderId="30" xfId="0" applyNumberFormat="1" applyFont="1" applyFill="1" applyBorder="1" applyAlignment="1" applyProtection="1">
      <alignment horizontal="center" vertical="top"/>
      <protection locked="0"/>
    </xf>
    <xf numFmtId="178" fontId="14" fillId="2" borderId="31" xfId="0" applyNumberFormat="1" applyFont="1" applyFill="1" applyBorder="1" applyAlignment="1" applyProtection="1">
      <alignment horizontal="center" vertical="top"/>
      <protection locked="0"/>
    </xf>
    <xf numFmtId="178" fontId="14" fillId="2" borderId="32" xfId="0" applyNumberFormat="1" applyFont="1" applyFill="1" applyBorder="1" applyAlignment="1" applyProtection="1">
      <alignment horizontal="center" vertical="top"/>
      <protection locked="0"/>
    </xf>
    <xf numFmtId="179" fontId="9" fillId="0" borderId="0" xfId="0" applyNumberFormat="1" applyFont="1" applyFill="1" applyBorder="1" applyAlignment="1" applyProtection="1">
      <alignment horizontal="left" vertical="top"/>
    </xf>
    <xf numFmtId="178" fontId="9" fillId="0" borderId="6" xfId="0" applyNumberFormat="1" applyFont="1" applyFill="1" applyBorder="1" applyAlignment="1" applyProtection="1">
      <alignment horizontal="center" vertical="top"/>
    </xf>
    <xf numFmtId="178" fontId="9" fillId="0" borderId="14" xfId="0" applyNumberFormat="1" applyFont="1" applyFill="1" applyBorder="1" applyAlignment="1" applyProtection="1">
      <alignment horizontal="center" vertical="top"/>
    </xf>
    <xf numFmtId="178" fontId="9" fillId="0" borderId="10" xfId="0" applyNumberFormat="1" applyFont="1" applyFill="1" applyBorder="1" applyAlignment="1" applyProtection="1">
      <alignment horizontal="center" vertical="top"/>
    </xf>
    <xf numFmtId="178" fontId="9" fillId="0" borderId="11" xfId="0" applyNumberFormat="1" applyFont="1" applyFill="1" applyBorder="1" applyAlignment="1" applyProtection="1">
      <alignment horizontal="center" vertical="top"/>
    </xf>
    <xf numFmtId="178" fontId="9" fillId="2" borderId="52" xfId="0" applyNumberFormat="1" applyFont="1" applyFill="1" applyBorder="1" applyAlignment="1" applyProtection="1">
      <alignment horizontal="center" vertical="top"/>
      <protection locked="0"/>
    </xf>
    <xf numFmtId="178" fontId="9" fillId="2" borderId="53" xfId="0" applyNumberFormat="1" applyFont="1" applyFill="1" applyBorder="1" applyAlignment="1" applyProtection="1">
      <alignment horizontal="center" vertical="top"/>
      <protection locked="0"/>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28" xfId="0" applyFont="1" applyFill="1" applyBorder="1" applyAlignment="1" applyProtection="1">
      <alignment horizontal="left" vertical="top" wrapText="1"/>
    </xf>
    <xf numFmtId="0" fontId="9" fillId="2" borderId="30"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32" xfId="0" applyFont="1" applyFill="1" applyBorder="1" applyAlignment="1" applyProtection="1">
      <alignment horizontal="left" vertical="center"/>
      <protection locked="0"/>
    </xf>
  </cellXfs>
  <cellStyles count="10">
    <cellStyle name="桁区切り 2" xfId="2"/>
    <cellStyle name="桁区切り 3" xfId="9"/>
    <cellStyle name="通貨 2" xfId="3"/>
    <cellStyle name="標準" xfId="0" builtinId="0"/>
    <cellStyle name="標準 2" xfId="1"/>
    <cellStyle name="標準 2 2" xfId="6"/>
    <cellStyle name="標準 2 3" xfId="5"/>
    <cellStyle name="標準 3" xfId="4"/>
    <cellStyle name="標準 4" xfId="7"/>
    <cellStyle name="標準 5" xfId="8"/>
  </cellStyles>
  <dxfs count="2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numFmt numFmtId="0" formatCode="General"/>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0" tint="-0.14996795556505021"/>
        </patternFill>
      </fill>
    </dxf>
  </dxfs>
  <tableStyles count="0" defaultTableStyle="TableStyleMedium2" defaultPivotStyle="PivotStyleLight16"/>
  <colors>
    <mruColors>
      <color rgb="FFCCFFFF"/>
      <color rgb="FFFFCC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Radio" firstButton="1" fmlaLink="#REF!"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file>

<file path=xl/ctrlProps/ctrlProp17.xml><?xml version="1.0" encoding="utf-8"?>
<formControlPr xmlns="http://schemas.microsoft.com/office/spreadsheetml/2009/9/main" objectType="GBox"/>
</file>

<file path=xl/ctrlProps/ctrlProp18.xml><?xml version="1.0" encoding="utf-8"?>
<formControlPr xmlns="http://schemas.microsoft.com/office/spreadsheetml/2009/9/main" objectType="Radio" firstButton="1" fmlaLink="#REF!"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REF!" lockText="1" noThreeD="1"/>
</file>

<file path=xl/ctrlProps/ctrlProp20.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REF!"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28</xdr:row>
          <xdr:rowOff>0</xdr:rowOff>
        </xdr:from>
        <xdr:to>
          <xdr:col>11</xdr:col>
          <xdr:colOff>487680</xdr:colOff>
          <xdr:row>28</xdr:row>
          <xdr:rowOff>76200</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1042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106680</xdr:colOff>
          <xdr:row>28</xdr:row>
          <xdr:rowOff>0</xdr:rowOff>
        </xdr:from>
        <xdr:to>
          <xdr:col>3</xdr:col>
          <xdr:colOff>1021080</xdr:colOff>
          <xdr:row>28</xdr:row>
          <xdr:rowOff>38100</xdr:rowOff>
        </xdr:to>
        <xdr:sp macro="" textlink="">
          <xdr:nvSpPr>
            <xdr:cNvPr id="3093" name="rdoERRConformityNone" hidden="1">
              <a:extLst>
                <a:ext uri="{63B3BB69-23CF-44E3-9099-C40C66FF867C}">
                  <a14:compatExt spid="_x0000_s3093"/>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対象となる用途がない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28</xdr:row>
          <xdr:rowOff>0</xdr:rowOff>
        </xdr:from>
        <xdr:to>
          <xdr:col>4</xdr:col>
          <xdr:colOff>0</xdr:colOff>
          <xdr:row>30</xdr:row>
          <xdr:rowOff>22860</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導入する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0</xdr:rowOff>
        </xdr:from>
        <xdr:to>
          <xdr:col>4</xdr:col>
          <xdr:colOff>1104900</xdr:colOff>
          <xdr:row>30</xdr:row>
          <xdr:rowOff>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導入しない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0</xdr:rowOff>
        </xdr:from>
        <xdr:to>
          <xdr:col>16</xdr:col>
          <xdr:colOff>152400</xdr:colOff>
          <xdr:row>30</xdr:row>
          <xdr:rowOff>76200</xdr:rowOff>
        </xdr:to>
        <xdr:sp macro="" textlink="">
          <xdr:nvSpPr>
            <xdr:cNvPr id="3103" name="Group Box 31" hidden="1">
              <a:extLst>
                <a:ext uri="{63B3BB69-23CF-44E3-9099-C40C66FF867C}">
                  <a14:compatExt spid="_x0000_s3103"/>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1055</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10</xdr:col>
          <xdr:colOff>99060</xdr:colOff>
          <xdr:row>30</xdr:row>
          <xdr:rowOff>0</xdr:rowOff>
        </xdr:to>
        <xdr:sp macro="" textlink="">
          <xdr:nvSpPr>
            <xdr:cNvPr id="3104" name="Option Button 32" hidden="1">
              <a:extLst>
                <a:ext uri="{63B3BB69-23CF-44E3-9099-C40C66FF867C}">
                  <a14:compatExt spid="_x0000_s3104"/>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28</xdr:row>
          <xdr:rowOff>0</xdr:rowOff>
        </xdr:from>
        <xdr:to>
          <xdr:col>6</xdr:col>
          <xdr:colOff>137160</xdr:colOff>
          <xdr:row>30</xdr:row>
          <xdr:rowOff>7620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SRC造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0</xdr:rowOff>
        </xdr:from>
        <xdr:to>
          <xdr:col>9</xdr:col>
          <xdr:colOff>68580</xdr:colOff>
          <xdr:row>30</xdr:row>
          <xdr:rowOff>7620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RC造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28</xdr:row>
          <xdr:rowOff>0</xdr:rowOff>
        </xdr:from>
        <xdr:to>
          <xdr:col>11</xdr:col>
          <xdr:colOff>213360</xdr:colOff>
          <xdr:row>30</xdr:row>
          <xdr:rowOff>7620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28</xdr:row>
          <xdr:rowOff>0</xdr:rowOff>
        </xdr:from>
        <xdr:to>
          <xdr:col>13</xdr:col>
          <xdr:colOff>60960</xdr:colOff>
          <xdr:row>30</xdr:row>
          <xdr:rowOff>7620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0</xdr:rowOff>
        </xdr:from>
        <xdr:to>
          <xdr:col>4</xdr:col>
          <xdr:colOff>822960</xdr:colOff>
          <xdr:row>30</xdr:row>
          <xdr:rowOff>7620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木造</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11</xdr:row>
          <xdr:rowOff>175260</xdr:rowOff>
        </xdr:from>
        <xdr:to>
          <xdr:col>8</xdr:col>
          <xdr:colOff>22860</xdr:colOff>
          <xdr:row>13</xdr:row>
          <xdr:rowOff>22860</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60960</xdr:colOff>
          <xdr:row>11</xdr:row>
          <xdr:rowOff>182880</xdr:rowOff>
        </xdr:from>
        <xdr:to>
          <xdr:col>4</xdr:col>
          <xdr:colOff>632460</xdr:colOff>
          <xdr:row>13</xdr:row>
          <xdr:rowOff>22860</xdr:rowOff>
        </xdr:to>
        <xdr:sp macro="" textlink="">
          <xdr:nvSpPr>
            <xdr:cNvPr id="3117" name="rdoPlan" hidden="1">
              <a:extLst>
                <a:ext uri="{63B3BB69-23CF-44E3-9099-C40C66FF867C}">
                  <a14:compatExt spid="_x0000_s3117"/>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640080</xdr:colOff>
          <xdr:row>11</xdr:row>
          <xdr:rowOff>182880</xdr:rowOff>
        </xdr:from>
        <xdr:to>
          <xdr:col>4</xdr:col>
          <xdr:colOff>1249680</xdr:colOff>
          <xdr:row>13</xdr:row>
          <xdr:rowOff>22860</xdr:rowOff>
        </xdr:to>
        <xdr:sp macro="" textlink="">
          <xdr:nvSpPr>
            <xdr:cNvPr id="3118" name="rdoModify" hidden="1">
              <a:extLst>
                <a:ext uri="{63B3BB69-23CF-44E3-9099-C40C66FF867C}">
                  <a14:compatExt spid="_x0000_s3118"/>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増築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1242060</xdr:colOff>
          <xdr:row>11</xdr:row>
          <xdr:rowOff>182880</xdr:rowOff>
        </xdr:from>
        <xdr:to>
          <xdr:col>6</xdr:col>
          <xdr:colOff>297180</xdr:colOff>
          <xdr:row>13</xdr:row>
          <xdr:rowOff>22860</xdr:rowOff>
        </xdr:to>
        <xdr:sp macro="" textlink="">
          <xdr:nvSpPr>
            <xdr:cNvPr id="3119" name="rdoComplete" hidden="1">
              <a:extLst>
                <a:ext uri="{63B3BB69-23CF-44E3-9099-C40C66FF867C}">
                  <a14:compatExt spid="_x0000_s3119"/>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1363980</xdr:colOff>
          <xdr:row>0</xdr:row>
          <xdr:rowOff>220980</xdr:rowOff>
        </xdr:from>
        <xdr:to>
          <xdr:col>10</xdr:col>
          <xdr:colOff>220980</xdr:colOff>
          <xdr:row>1</xdr:row>
          <xdr:rowOff>0</xdr:rowOff>
        </xdr:to>
        <xdr:sp macro="" textlink="">
          <xdr:nvSpPr>
            <xdr:cNvPr id="3120" name="Group Box 48" hidden="1">
              <a:extLst>
                <a:ext uri="{63B3BB69-23CF-44E3-9099-C40C66FF867C}">
                  <a14:compatExt spid="_x0000_s3120"/>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1072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1104900</xdr:colOff>
          <xdr:row>26</xdr:row>
          <xdr:rowOff>0</xdr:rowOff>
        </xdr:from>
        <xdr:to>
          <xdr:col>8</xdr:col>
          <xdr:colOff>22860</xdr:colOff>
          <xdr:row>26</xdr:row>
          <xdr:rowOff>22860</xdr:rowOff>
        </xdr:to>
        <xdr:sp macro="" textlink="">
          <xdr:nvSpPr>
            <xdr:cNvPr id="3121" name="Group Box 44" hidden="1">
              <a:extLst>
                <a:ext uri="{63B3BB69-23CF-44E3-9099-C40C66FF867C}">
                  <a14:compatExt spid="_x0000_s3121"/>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60960</xdr:colOff>
          <xdr:row>26</xdr:row>
          <xdr:rowOff>0</xdr:rowOff>
        </xdr:from>
        <xdr:to>
          <xdr:col>4</xdr:col>
          <xdr:colOff>632460</xdr:colOff>
          <xdr:row>26</xdr:row>
          <xdr:rowOff>22860</xdr:rowOff>
        </xdr:to>
        <xdr:sp macro="" textlink="">
          <xdr:nvSpPr>
            <xdr:cNvPr id="3122" name="rdoPlan" hidden="1">
              <a:extLst>
                <a:ext uri="{63B3BB69-23CF-44E3-9099-C40C66FF867C}">
                  <a14:compatExt spid="_x0000_s3122"/>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640080</xdr:colOff>
          <xdr:row>26</xdr:row>
          <xdr:rowOff>0</xdr:rowOff>
        </xdr:from>
        <xdr:to>
          <xdr:col>4</xdr:col>
          <xdr:colOff>1249680</xdr:colOff>
          <xdr:row>26</xdr:row>
          <xdr:rowOff>22860</xdr:rowOff>
        </xdr:to>
        <xdr:sp macro="" textlink="">
          <xdr:nvSpPr>
            <xdr:cNvPr id="3123" name="rdoModify" hidden="1">
              <a:extLst>
                <a:ext uri="{63B3BB69-23CF-44E3-9099-C40C66FF867C}">
                  <a14:compatExt spid="_x0000_s3123"/>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増築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1242060</xdr:colOff>
          <xdr:row>26</xdr:row>
          <xdr:rowOff>0</xdr:rowOff>
        </xdr:from>
        <xdr:to>
          <xdr:col>6</xdr:col>
          <xdr:colOff>297180</xdr:colOff>
          <xdr:row>26</xdr:row>
          <xdr:rowOff>22860</xdr:rowOff>
        </xdr:to>
        <xdr:sp macro="" textlink="">
          <xdr:nvSpPr>
            <xdr:cNvPr id="3124" name="rdoComplete" hidden="1">
              <a:extLst>
                <a:ext uri="{63B3BB69-23CF-44E3-9099-C40C66FF867C}">
                  <a14:compatExt spid="_x0000_s3124"/>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改築</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U31"/>
  <sheetViews>
    <sheetView showGridLines="0" tabSelected="1" view="pageBreakPreview" topLeftCell="B13" zoomScale="115" zoomScaleNormal="115" zoomScaleSheetLayoutView="115" workbookViewId="0">
      <selection activeCell="B2" sqref="D2"/>
    </sheetView>
  </sheetViews>
  <sheetFormatPr defaultColWidth="8.09765625" defaultRowHeight="15"/>
  <cols>
    <col min="1" max="2" width="0.59765625" style="256" customWidth="1"/>
    <col min="3" max="3" width="6.59765625" style="23" customWidth="1"/>
    <col min="4" max="4" width="14.59765625" style="23" customWidth="1"/>
    <col min="5" max="5" width="18" style="23" customWidth="1"/>
    <col min="6" max="6" width="2.19921875" style="23" customWidth="1"/>
    <col min="7" max="7" width="4.19921875" style="23" customWidth="1"/>
    <col min="8" max="8" width="2.19921875" style="23" customWidth="1"/>
    <col min="9" max="9" width="4.19921875" style="23" customWidth="1"/>
    <col min="10" max="10" width="2.19921875" style="23" customWidth="1"/>
    <col min="11" max="11" width="6.69921875" style="23" customWidth="1"/>
    <col min="12" max="12" width="10.09765625" style="23" customWidth="1"/>
    <col min="13" max="13" width="2.19921875" style="23" customWidth="1"/>
    <col min="14" max="14" width="4.09765625" style="23" customWidth="1"/>
    <col min="15" max="15" width="2.19921875" style="23" customWidth="1"/>
    <col min="16" max="16" width="4.09765625" style="23" customWidth="1"/>
    <col min="17" max="17" width="2.19921875" style="23" customWidth="1"/>
    <col min="18" max="18" width="1.19921875" style="256" customWidth="1"/>
    <col min="19" max="19" width="0.19921875" style="14" customWidth="1"/>
    <col min="20" max="21" width="8.09765625" style="119" hidden="1" customWidth="1"/>
    <col min="22" max="243" width="8.09765625" style="14"/>
    <col min="244" max="245" width="1" style="14" customWidth="1"/>
    <col min="246" max="246" width="6.59765625" style="14" customWidth="1"/>
    <col min="247" max="247" width="14.59765625" style="14" customWidth="1"/>
    <col min="248" max="248" width="17" style="14" customWidth="1"/>
    <col min="249" max="249" width="2.19921875" style="14" customWidth="1"/>
    <col min="250" max="250" width="4.19921875" style="14" customWidth="1"/>
    <col min="251" max="251" width="2.19921875" style="14" customWidth="1"/>
    <col min="252" max="252" width="4.19921875" style="14" customWidth="1"/>
    <col min="253" max="253" width="2.19921875" style="14" customWidth="1"/>
    <col min="254" max="254" width="6.69921875" style="14" customWidth="1"/>
    <col min="255" max="255" width="10.09765625" style="14" customWidth="1"/>
    <col min="256" max="256" width="2.19921875" style="14" customWidth="1"/>
    <col min="257" max="257" width="4.09765625" style="14" customWidth="1"/>
    <col min="258" max="258" width="2.19921875" style="14" customWidth="1"/>
    <col min="259" max="259" width="4.09765625" style="14" customWidth="1"/>
    <col min="260" max="260" width="2.19921875" style="14" customWidth="1"/>
    <col min="261" max="262" width="2.09765625" style="14" customWidth="1"/>
    <col min="263" max="273" width="0" style="14" hidden="1" customWidth="1"/>
    <col min="274" max="499" width="8.09765625" style="14"/>
    <col min="500" max="501" width="1" style="14" customWidth="1"/>
    <col min="502" max="502" width="6.59765625" style="14" customWidth="1"/>
    <col min="503" max="503" width="14.59765625" style="14" customWidth="1"/>
    <col min="504" max="504" width="17" style="14" customWidth="1"/>
    <col min="505" max="505" width="2.19921875" style="14" customWidth="1"/>
    <col min="506" max="506" width="4.19921875" style="14" customWidth="1"/>
    <col min="507" max="507" width="2.19921875" style="14" customWidth="1"/>
    <col min="508" max="508" width="4.19921875" style="14" customWidth="1"/>
    <col min="509" max="509" width="2.19921875" style="14" customWidth="1"/>
    <col min="510" max="510" width="6.69921875" style="14" customWidth="1"/>
    <col min="511" max="511" width="10.09765625" style="14" customWidth="1"/>
    <col min="512" max="512" width="2.19921875" style="14" customWidth="1"/>
    <col min="513" max="513" width="4.09765625" style="14" customWidth="1"/>
    <col min="514" max="514" width="2.19921875" style="14" customWidth="1"/>
    <col min="515" max="515" width="4.09765625" style="14" customWidth="1"/>
    <col min="516" max="516" width="2.19921875" style="14" customWidth="1"/>
    <col min="517" max="518" width="2.09765625" style="14" customWidth="1"/>
    <col min="519" max="529" width="0" style="14" hidden="1" customWidth="1"/>
    <col min="530" max="755" width="8.09765625" style="14"/>
    <col min="756" max="757" width="1" style="14" customWidth="1"/>
    <col min="758" max="758" width="6.59765625" style="14" customWidth="1"/>
    <col min="759" max="759" width="14.59765625" style="14" customWidth="1"/>
    <col min="760" max="760" width="17" style="14" customWidth="1"/>
    <col min="761" max="761" width="2.19921875" style="14" customWidth="1"/>
    <col min="762" max="762" width="4.19921875" style="14" customWidth="1"/>
    <col min="763" max="763" width="2.19921875" style="14" customWidth="1"/>
    <col min="764" max="764" width="4.19921875" style="14" customWidth="1"/>
    <col min="765" max="765" width="2.19921875" style="14" customWidth="1"/>
    <col min="766" max="766" width="6.69921875" style="14" customWidth="1"/>
    <col min="767" max="767" width="10.09765625" style="14" customWidth="1"/>
    <col min="768" max="768" width="2.19921875" style="14" customWidth="1"/>
    <col min="769" max="769" width="4.09765625" style="14" customWidth="1"/>
    <col min="770" max="770" width="2.19921875" style="14" customWidth="1"/>
    <col min="771" max="771" width="4.09765625" style="14" customWidth="1"/>
    <col min="772" max="772" width="2.19921875" style="14" customWidth="1"/>
    <col min="773" max="774" width="2.09765625" style="14" customWidth="1"/>
    <col min="775" max="785" width="0" style="14" hidden="1" customWidth="1"/>
    <col min="786" max="1011" width="8.09765625" style="14"/>
    <col min="1012" max="1013" width="1" style="14" customWidth="1"/>
    <col min="1014" max="1014" width="6.59765625" style="14" customWidth="1"/>
    <col min="1015" max="1015" width="14.59765625" style="14" customWidth="1"/>
    <col min="1016" max="1016" width="17" style="14" customWidth="1"/>
    <col min="1017" max="1017" width="2.19921875" style="14" customWidth="1"/>
    <col min="1018" max="1018" width="4.19921875" style="14" customWidth="1"/>
    <col min="1019" max="1019" width="2.19921875" style="14" customWidth="1"/>
    <col min="1020" max="1020" width="4.19921875" style="14" customWidth="1"/>
    <col min="1021" max="1021" width="2.19921875" style="14" customWidth="1"/>
    <col min="1022" max="1022" width="6.69921875" style="14" customWidth="1"/>
    <col min="1023" max="1023" width="10.09765625" style="14" customWidth="1"/>
    <col min="1024" max="1024" width="2.19921875" style="14" customWidth="1"/>
    <col min="1025" max="1025" width="4.09765625" style="14" customWidth="1"/>
    <col min="1026" max="1026" width="2.19921875" style="14" customWidth="1"/>
    <col min="1027" max="1027" width="4.09765625" style="14" customWidth="1"/>
    <col min="1028" max="1028" width="2.19921875" style="14" customWidth="1"/>
    <col min="1029" max="1030" width="2.09765625" style="14" customWidth="1"/>
    <col min="1031" max="1041" width="0" style="14" hidden="1" customWidth="1"/>
    <col min="1042" max="1267" width="8.09765625" style="14"/>
    <col min="1268" max="1269" width="1" style="14" customWidth="1"/>
    <col min="1270" max="1270" width="6.59765625" style="14" customWidth="1"/>
    <col min="1271" max="1271" width="14.59765625" style="14" customWidth="1"/>
    <col min="1272" max="1272" width="17" style="14" customWidth="1"/>
    <col min="1273" max="1273" width="2.19921875" style="14" customWidth="1"/>
    <col min="1274" max="1274" width="4.19921875" style="14" customWidth="1"/>
    <col min="1275" max="1275" width="2.19921875" style="14" customWidth="1"/>
    <col min="1276" max="1276" width="4.19921875" style="14" customWidth="1"/>
    <col min="1277" max="1277" width="2.19921875" style="14" customWidth="1"/>
    <col min="1278" max="1278" width="6.69921875" style="14" customWidth="1"/>
    <col min="1279" max="1279" width="10.09765625" style="14" customWidth="1"/>
    <col min="1280" max="1280" width="2.19921875" style="14" customWidth="1"/>
    <col min="1281" max="1281" width="4.09765625" style="14" customWidth="1"/>
    <col min="1282" max="1282" width="2.19921875" style="14" customWidth="1"/>
    <col min="1283" max="1283" width="4.09765625" style="14" customWidth="1"/>
    <col min="1284" max="1284" width="2.19921875" style="14" customWidth="1"/>
    <col min="1285" max="1286" width="2.09765625" style="14" customWidth="1"/>
    <col min="1287" max="1297" width="0" style="14" hidden="1" customWidth="1"/>
    <col min="1298" max="1523" width="8.09765625" style="14"/>
    <col min="1524" max="1525" width="1" style="14" customWidth="1"/>
    <col min="1526" max="1526" width="6.59765625" style="14" customWidth="1"/>
    <col min="1527" max="1527" width="14.59765625" style="14" customWidth="1"/>
    <col min="1528" max="1528" width="17" style="14" customWidth="1"/>
    <col min="1529" max="1529" width="2.19921875" style="14" customWidth="1"/>
    <col min="1530" max="1530" width="4.19921875" style="14" customWidth="1"/>
    <col min="1531" max="1531" width="2.19921875" style="14" customWidth="1"/>
    <col min="1532" max="1532" width="4.19921875" style="14" customWidth="1"/>
    <col min="1533" max="1533" width="2.19921875" style="14" customWidth="1"/>
    <col min="1534" max="1534" width="6.69921875" style="14" customWidth="1"/>
    <col min="1535" max="1535" width="10.09765625" style="14" customWidth="1"/>
    <col min="1536" max="1536" width="2.19921875" style="14" customWidth="1"/>
    <col min="1537" max="1537" width="4.09765625" style="14" customWidth="1"/>
    <col min="1538" max="1538" width="2.19921875" style="14" customWidth="1"/>
    <col min="1539" max="1539" width="4.09765625" style="14" customWidth="1"/>
    <col min="1540" max="1540" width="2.19921875" style="14" customWidth="1"/>
    <col min="1541" max="1542" width="2.09765625" style="14" customWidth="1"/>
    <col min="1543" max="1553" width="0" style="14" hidden="1" customWidth="1"/>
    <col min="1554" max="1779" width="8.09765625" style="14"/>
    <col min="1780" max="1781" width="1" style="14" customWidth="1"/>
    <col min="1782" max="1782" width="6.59765625" style="14" customWidth="1"/>
    <col min="1783" max="1783" width="14.59765625" style="14" customWidth="1"/>
    <col min="1784" max="1784" width="17" style="14" customWidth="1"/>
    <col min="1785" max="1785" width="2.19921875" style="14" customWidth="1"/>
    <col min="1786" max="1786" width="4.19921875" style="14" customWidth="1"/>
    <col min="1787" max="1787" width="2.19921875" style="14" customWidth="1"/>
    <col min="1788" max="1788" width="4.19921875" style="14" customWidth="1"/>
    <col min="1789" max="1789" width="2.19921875" style="14" customWidth="1"/>
    <col min="1790" max="1790" width="6.69921875" style="14" customWidth="1"/>
    <col min="1791" max="1791" width="10.09765625" style="14" customWidth="1"/>
    <col min="1792" max="1792" width="2.19921875" style="14" customWidth="1"/>
    <col min="1793" max="1793" width="4.09765625" style="14" customWidth="1"/>
    <col min="1794" max="1794" width="2.19921875" style="14" customWidth="1"/>
    <col min="1795" max="1795" width="4.09765625" style="14" customWidth="1"/>
    <col min="1796" max="1796" width="2.19921875" style="14" customWidth="1"/>
    <col min="1797" max="1798" width="2.09765625" style="14" customWidth="1"/>
    <col min="1799" max="1809" width="0" style="14" hidden="1" customWidth="1"/>
    <col min="1810" max="2035" width="8.09765625" style="14"/>
    <col min="2036" max="2037" width="1" style="14" customWidth="1"/>
    <col min="2038" max="2038" width="6.59765625" style="14" customWidth="1"/>
    <col min="2039" max="2039" width="14.59765625" style="14" customWidth="1"/>
    <col min="2040" max="2040" width="17" style="14" customWidth="1"/>
    <col min="2041" max="2041" width="2.19921875" style="14" customWidth="1"/>
    <col min="2042" max="2042" width="4.19921875" style="14" customWidth="1"/>
    <col min="2043" max="2043" width="2.19921875" style="14" customWidth="1"/>
    <col min="2044" max="2044" width="4.19921875" style="14" customWidth="1"/>
    <col min="2045" max="2045" width="2.19921875" style="14" customWidth="1"/>
    <col min="2046" max="2046" width="6.69921875" style="14" customWidth="1"/>
    <col min="2047" max="2047" width="10.09765625" style="14" customWidth="1"/>
    <col min="2048" max="2048" width="2.19921875" style="14" customWidth="1"/>
    <col min="2049" max="2049" width="4.09765625" style="14" customWidth="1"/>
    <col min="2050" max="2050" width="2.19921875" style="14" customWidth="1"/>
    <col min="2051" max="2051" width="4.09765625" style="14" customWidth="1"/>
    <col min="2052" max="2052" width="2.19921875" style="14" customWidth="1"/>
    <col min="2053" max="2054" width="2.09765625" style="14" customWidth="1"/>
    <col min="2055" max="2065" width="0" style="14" hidden="1" customWidth="1"/>
    <col min="2066" max="2291" width="8.09765625" style="14"/>
    <col min="2292" max="2293" width="1" style="14" customWidth="1"/>
    <col min="2294" max="2294" width="6.59765625" style="14" customWidth="1"/>
    <col min="2295" max="2295" width="14.59765625" style="14" customWidth="1"/>
    <col min="2296" max="2296" width="17" style="14" customWidth="1"/>
    <col min="2297" max="2297" width="2.19921875" style="14" customWidth="1"/>
    <col min="2298" max="2298" width="4.19921875" style="14" customWidth="1"/>
    <col min="2299" max="2299" width="2.19921875" style="14" customWidth="1"/>
    <col min="2300" max="2300" width="4.19921875" style="14" customWidth="1"/>
    <col min="2301" max="2301" width="2.19921875" style="14" customWidth="1"/>
    <col min="2302" max="2302" width="6.69921875" style="14" customWidth="1"/>
    <col min="2303" max="2303" width="10.09765625" style="14" customWidth="1"/>
    <col min="2304" max="2304" width="2.19921875" style="14" customWidth="1"/>
    <col min="2305" max="2305" width="4.09765625" style="14" customWidth="1"/>
    <col min="2306" max="2306" width="2.19921875" style="14" customWidth="1"/>
    <col min="2307" max="2307" width="4.09765625" style="14" customWidth="1"/>
    <col min="2308" max="2308" width="2.19921875" style="14" customWidth="1"/>
    <col min="2309" max="2310" width="2.09765625" style="14" customWidth="1"/>
    <col min="2311" max="2321" width="0" style="14" hidden="1" customWidth="1"/>
    <col min="2322" max="2547" width="8.09765625" style="14"/>
    <col min="2548" max="2549" width="1" style="14" customWidth="1"/>
    <col min="2550" max="2550" width="6.59765625" style="14" customWidth="1"/>
    <col min="2551" max="2551" width="14.59765625" style="14" customWidth="1"/>
    <col min="2552" max="2552" width="17" style="14" customWidth="1"/>
    <col min="2553" max="2553" width="2.19921875" style="14" customWidth="1"/>
    <col min="2554" max="2554" width="4.19921875" style="14" customWidth="1"/>
    <col min="2555" max="2555" width="2.19921875" style="14" customWidth="1"/>
    <col min="2556" max="2556" width="4.19921875" style="14" customWidth="1"/>
    <col min="2557" max="2557" width="2.19921875" style="14" customWidth="1"/>
    <col min="2558" max="2558" width="6.69921875" style="14" customWidth="1"/>
    <col min="2559" max="2559" width="10.09765625" style="14" customWidth="1"/>
    <col min="2560" max="2560" width="2.19921875" style="14" customWidth="1"/>
    <col min="2561" max="2561" width="4.09765625" style="14" customWidth="1"/>
    <col min="2562" max="2562" width="2.19921875" style="14" customWidth="1"/>
    <col min="2563" max="2563" width="4.09765625" style="14" customWidth="1"/>
    <col min="2564" max="2564" width="2.19921875" style="14" customWidth="1"/>
    <col min="2565" max="2566" width="2.09765625" style="14" customWidth="1"/>
    <col min="2567" max="2577" width="0" style="14" hidden="1" customWidth="1"/>
    <col min="2578" max="2803" width="8.09765625" style="14"/>
    <col min="2804" max="2805" width="1" style="14" customWidth="1"/>
    <col min="2806" max="2806" width="6.59765625" style="14" customWidth="1"/>
    <col min="2807" max="2807" width="14.59765625" style="14" customWidth="1"/>
    <col min="2808" max="2808" width="17" style="14" customWidth="1"/>
    <col min="2809" max="2809" width="2.19921875" style="14" customWidth="1"/>
    <col min="2810" max="2810" width="4.19921875" style="14" customWidth="1"/>
    <col min="2811" max="2811" width="2.19921875" style="14" customWidth="1"/>
    <col min="2812" max="2812" width="4.19921875" style="14" customWidth="1"/>
    <col min="2813" max="2813" width="2.19921875" style="14" customWidth="1"/>
    <col min="2814" max="2814" width="6.69921875" style="14" customWidth="1"/>
    <col min="2815" max="2815" width="10.09765625" style="14" customWidth="1"/>
    <col min="2816" max="2816" width="2.19921875" style="14" customWidth="1"/>
    <col min="2817" max="2817" width="4.09765625" style="14" customWidth="1"/>
    <col min="2818" max="2818" width="2.19921875" style="14" customWidth="1"/>
    <col min="2819" max="2819" width="4.09765625" style="14" customWidth="1"/>
    <col min="2820" max="2820" width="2.19921875" style="14" customWidth="1"/>
    <col min="2821" max="2822" width="2.09765625" style="14" customWidth="1"/>
    <col min="2823" max="2833" width="0" style="14" hidden="1" customWidth="1"/>
    <col min="2834" max="3059" width="8.09765625" style="14"/>
    <col min="3060" max="3061" width="1" style="14" customWidth="1"/>
    <col min="3062" max="3062" width="6.59765625" style="14" customWidth="1"/>
    <col min="3063" max="3063" width="14.59765625" style="14" customWidth="1"/>
    <col min="3064" max="3064" width="17" style="14" customWidth="1"/>
    <col min="3065" max="3065" width="2.19921875" style="14" customWidth="1"/>
    <col min="3066" max="3066" width="4.19921875" style="14" customWidth="1"/>
    <col min="3067" max="3067" width="2.19921875" style="14" customWidth="1"/>
    <col min="3068" max="3068" width="4.19921875" style="14" customWidth="1"/>
    <col min="3069" max="3069" width="2.19921875" style="14" customWidth="1"/>
    <col min="3070" max="3070" width="6.69921875" style="14" customWidth="1"/>
    <col min="3071" max="3071" width="10.09765625" style="14" customWidth="1"/>
    <col min="3072" max="3072" width="2.19921875" style="14" customWidth="1"/>
    <col min="3073" max="3073" width="4.09765625" style="14" customWidth="1"/>
    <col min="3074" max="3074" width="2.19921875" style="14" customWidth="1"/>
    <col min="3075" max="3075" width="4.09765625" style="14" customWidth="1"/>
    <col min="3076" max="3076" width="2.19921875" style="14" customWidth="1"/>
    <col min="3077" max="3078" width="2.09765625" style="14" customWidth="1"/>
    <col min="3079" max="3089" width="0" style="14" hidden="1" customWidth="1"/>
    <col min="3090" max="3315" width="8.09765625" style="14"/>
    <col min="3316" max="3317" width="1" style="14" customWidth="1"/>
    <col min="3318" max="3318" width="6.59765625" style="14" customWidth="1"/>
    <col min="3319" max="3319" width="14.59765625" style="14" customWidth="1"/>
    <col min="3320" max="3320" width="17" style="14" customWidth="1"/>
    <col min="3321" max="3321" width="2.19921875" style="14" customWidth="1"/>
    <col min="3322" max="3322" width="4.19921875" style="14" customWidth="1"/>
    <col min="3323" max="3323" width="2.19921875" style="14" customWidth="1"/>
    <col min="3324" max="3324" width="4.19921875" style="14" customWidth="1"/>
    <col min="3325" max="3325" width="2.19921875" style="14" customWidth="1"/>
    <col min="3326" max="3326" width="6.69921875" style="14" customWidth="1"/>
    <col min="3327" max="3327" width="10.09765625" style="14" customWidth="1"/>
    <col min="3328" max="3328" width="2.19921875" style="14" customWidth="1"/>
    <col min="3329" max="3329" width="4.09765625" style="14" customWidth="1"/>
    <col min="3330" max="3330" width="2.19921875" style="14" customWidth="1"/>
    <col min="3331" max="3331" width="4.09765625" style="14" customWidth="1"/>
    <col min="3332" max="3332" width="2.19921875" style="14" customWidth="1"/>
    <col min="3333" max="3334" width="2.09765625" style="14" customWidth="1"/>
    <col min="3335" max="3345" width="0" style="14" hidden="1" customWidth="1"/>
    <col min="3346" max="3571" width="8.09765625" style="14"/>
    <col min="3572" max="3573" width="1" style="14" customWidth="1"/>
    <col min="3574" max="3574" width="6.59765625" style="14" customWidth="1"/>
    <col min="3575" max="3575" width="14.59765625" style="14" customWidth="1"/>
    <col min="3576" max="3576" width="17" style="14" customWidth="1"/>
    <col min="3577" max="3577" width="2.19921875" style="14" customWidth="1"/>
    <col min="3578" max="3578" width="4.19921875" style="14" customWidth="1"/>
    <col min="3579" max="3579" width="2.19921875" style="14" customWidth="1"/>
    <col min="3580" max="3580" width="4.19921875" style="14" customWidth="1"/>
    <col min="3581" max="3581" width="2.19921875" style="14" customWidth="1"/>
    <col min="3582" max="3582" width="6.69921875" style="14" customWidth="1"/>
    <col min="3583" max="3583" width="10.09765625" style="14" customWidth="1"/>
    <col min="3584" max="3584" width="2.19921875" style="14" customWidth="1"/>
    <col min="3585" max="3585" width="4.09765625" style="14" customWidth="1"/>
    <col min="3586" max="3586" width="2.19921875" style="14" customWidth="1"/>
    <col min="3587" max="3587" width="4.09765625" style="14" customWidth="1"/>
    <col min="3588" max="3588" width="2.19921875" style="14" customWidth="1"/>
    <col min="3589" max="3590" width="2.09765625" style="14" customWidth="1"/>
    <col min="3591" max="3601" width="0" style="14" hidden="1" customWidth="1"/>
    <col min="3602" max="3827" width="8.09765625" style="14"/>
    <col min="3828" max="3829" width="1" style="14" customWidth="1"/>
    <col min="3830" max="3830" width="6.59765625" style="14" customWidth="1"/>
    <col min="3831" max="3831" width="14.59765625" style="14" customWidth="1"/>
    <col min="3832" max="3832" width="17" style="14" customWidth="1"/>
    <col min="3833" max="3833" width="2.19921875" style="14" customWidth="1"/>
    <col min="3834" max="3834" width="4.19921875" style="14" customWidth="1"/>
    <col min="3835" max="3835" width="2.19921875" style="14" customWidth="1"/>
    <col min="3836" max="3836" width="4.19921875" style="14" customWidth="1"/>
    <col min="3837" max="3837" width="2.19921875" style="14" customWidth="1"/>
    <col min="3838" max="3838" width="6.69921875" style="14" customWidth="1"/>
    <col min="3839" max="3839" width="10.09765625" style="14" customWidth="1"/>
    <col min="3840" max="3840" width="2.19921875" style="14" customWidth="1"/>
    <col min="3841" max="3841" width="4.09765625" style="14" customWidth="1"/>
    <col min="3842" max="3842" width="2.19921875" style="14" customWidth="1"/>
    <col min="3843" max="3843" width="4.09765625" style="14" customWidth="1"/>
    <col min="3844" max="3844" width="2.19921875" style="14" customWidth="1"/>
    <col min="3845" max="3846" width="2.09765625" style="14" customWidth="1"/>
    <col min="3847" max="3857" width="0" style="14" hidden="1" customWidth="1"/>
    <col min="3858" max="4083" width="8.09765625" style="14"/>
    <col min="4084" max="4085" width="1" style="14" customWidth="1"/>
    <col min="4086" max="4086" width="6.59765625" style="14" customWidth="1"/>
    <col min="4087" max="4087" width="14.59765625" style="14" customWidth="1"/>
    <col min="4088" max="4088" width="17" style="14" customWidth="1"/>
    <col min="4089" max="4089" width="2.19921875" style="14" customWidth="1"/>
    <col min="4090" max="4090" width="4.19921875" style="14" customWidth="1"/>
    <col min="4091" max="4091" width="2.19921875" style="14" customWidth="1"/>
    <col min="4092" max="4092" width="4.19921875" style="14" customWidth="1"/>
    <col min="4093" max="4093" width="2.19921875" style="14" customWidth="1"/>
    <col min="4094" max="4094" width="6.69921875" style="14" customWidth="1"/>
    <col min="4095" max="4095" width="10.09765625" style="14" customWidth="1"/>
    <col min="4096" max="4096" width="2.19921875" style="14" customWidth="1"/>
    <col min="4097" max="4097" width="4.09765625" style="14" customWidth="1"/>
    <col min="4098" max="4098" width="2.19921875" style="14" customWidth="1"/>
    <col min="4099" max="4099" width="4.09765625" style="14" customWidth="1"/>
    <col min="4100" max="4100" width="2.19921875" style="14" customWidth="1"/>
    <col min="4101" max="4102" width="2.09765625" style="14" customWidth="1"/>
    <col min="4103" max="4113" width="0" style="14" hidden="1" customWidth="1"/>
    <col min="4114" max="4339" width="8.09765625" style="14"/>
    <col min="4340" max="4341" width="1" style="14" customWidth="1"/>
    <col min="4342" max="4342" width="6.59765625" style="14" customWidth="1"/>
    <col min="4343" max="4343" width="14.59765625" style="14" customWidth="1"/>
    <col min="4344" max="4344" width="17" style="14" customWidth="1"/>
    <col min="4345" max="4345" width="2.19921875" style="14" customWidth="1"/>
    <col min="4346" max="4346" width="4.19921875" style="14" customWidth="1"/>
    <col min="4347" max="4347" width="2.19921875" style="14" customWidth="1"/>
    <col min="4348" max="4348" width="4.19921875" style="14" customWidth="1"/>
    <col min="4349" max="4349" width="2.19921875" style="14" customWidth="1"/>
    <col min="4350" max="4350" width="6.69921875" style="14" customWidth="1"/>
    <col min="4351" max="4351" width="10.09765625" style="14" customWidth="1"/>
    <col min="4352" max="4352" width="2.19921875" style="14" customWidth="1"/>
    <col min="4353" max="4353" width="4.09765625" style="14" customWidth="1"/>
    <col min="4354" max="4354" width="2.19921875" style="14" customWidth="1"/>
    <col min="4355" max="4355" width="4.09765625" style="14" customWidth="1"/>
    <col min="4356" max="4356" width="2.19921875" style="14" customWidth="1"/>
    <col min="4357" max="4358" width="2.09765625" style="14" customWidth="1"/>
    <col min="4359" max="4369" width="0" style="14" hidden="1" customWidth="1"/>
    <col min="4370" max="4595" width="8.09765625" style="14"/>
    <col min="4596" max="4597" width="1" style="14" customWidth="1"/>
    <col min="4598" max="4598" width="6.59765625" style="14" customWidth="1"/>
    <col min="4599" max="4599" width="14.59765625" style="14" customWidth="1"/>
    <col min="4600" max="4600" width="17" style="14" customWidth="1"/>
    <col min="4601" max="4601" width="2.19921875" style="14" customWidth="1"/>
    <col min="4602" max="4602" width="4.19921875" style="14" customWidth="1"/>
    <col min="4603" max="4603" width="2.19921875" style="14" customWidth="1"/>
    <col min="4604" max="4604" width="4.19921875" style="14" customWidth="1"/>
    <col min="4605" max="4605" width="2.19921875" style="14" customWidth="1"/>
    <col min="4606" max="4606" width="6.69921875" style="14" customWidth="1"/>
    <col min="4607" max="4607" width="10.09765625" style="14" customWidth="1"/>
    <col min="4608" max="4608" width="2.19921875" style="14" customWidth="1"/>
    <col min="4609" max="4609" width="4.09765625" style="14" customWidth="1"/>
    <col min="4610" max="4610" width="2.19921875" style="14" customWidth="1"/>
    <col min="4611" max="4611" width="4.09765625" style="14" customWidth="1"/>
    <col min="4612" max="4612" width="2.19921875" style="14" customWidth="1"/>
    <col min="4613" max="4614" width="2.09765625" style="14" customWidth="1"/>
    <col min="4615" max="4625" width="0" style="14" hidden="1" customWidth="1"/>
    <col min="4626" max="4851" width="8.09765625" style="14"/>
    <col min="4852" max="4853" width="1" style="14" customWidth="1"/>
    <col min="4854" max="4854" width="6.59765625" style="14" customWidth="1"/>
    <col min="4855" max="4855" width="14.59765625" style="14" customWidth="1"/>
    <col min="4856" max="4856" width="17" style="14" customWidth="1"/>
    <col min="4857" max="4857" width="2.19921875" style="14" customWidth="1"/>
    <col min="4858" max="4858" width="4.19921875" style="14" customWidth="1"/>
    <col min="4859" max="4859" width="2.19921875" style="14" customWidth="1"/>
    <col min="4860" max="4860" width="4.19921875" style="14" customWidth="1"/>
    <col min="4861" max="4861" width="2.19921875" style="14" customWidth="1"/>
    <col min="4862" max="4862" width="6.69921875" style="14" customWidth="1"/>
    <col min="4863" max="4863" width="10.09765625" style="14" customWidth="1"/>
    <col min="4864" max="4864" width="2.19921875" style="14" customWidth="1"/>
    <col min="4865" max="4865" width="4.09765625" style="14" customWidth="1"/>
    <col min="4866" max="4866" width="2.19921875" style="14" customWidth="1"/>
    <col min="4867" max="4867" width="4.09765625" style="14" customWidth="1"/>
    <col min="4868" max="4868" width="2.19921875" style="14" customWidth="1"/>
    <col min="4869" max="4870" width="2.09765625" style="14" customWidth="1"/>
    <col min="4871" max="4881" width="0" style="14" hidden="1" customWidth="1"/>
    <col min="4882" max="5107" width="8.09765625" style="14"/>
    <col min="5108" max="5109" width="1" style="14" customWidth="1"/>
    <col min="5110" max="5110" width="6.59765625" style="14" customWidth="1"/>
    <col min="5111" max="5111" width="14.59765625" style="14" customWidth="1"/>
    <col min="5112" max="5112" width="17" style="14" customWidth="1"/>
    <col min="5113" max="5113" width="2.19921875" style="14" customWidth="1"/>
    <col min="5114" max="5114" width="4.19921875" style="14" customWidth="1"/>
    <col min="5115" max="5115" width="2.19921875" style="14" customWidth="1"/>
    <col min="5116" max="5116" width="4.19921875" style="14" customWidth="1"/>
    <col min="5117" max="5117" width="2.19921875" style="14" customWidth="1"/>
    <col min="5118" max="5118" width="6.69921875" style="14" customWidth="1"/>
    <col min="5119" max="5119" width="10.09765625" style="14" customWidth="1"/>
    <col min="5120" max="5120" width="2.19921875" style="14" customWidth="1"/>
    <col min="5121" max="5121" width="4.09765625" style="14" customWidth="1"/>
    <col min="5122" max="5122" width="2.19921875" style="14" customWidth="1"/>
    <col min="5123" max="5123" width="4.09765625" style="14" customWidth="1"/>
    <col min="5124" max="5124" width="2.19921875" style="14" customWidth="1"/>
    <col min="5125" max="5126" width="2.09765625" style="14" customWidth="1"/>
    <col min="5127" max="5137" width="0" style="14" hidden="1" customWidth="1"/>
    <col min="5138" max="5363" width="8.09765625" style="14"/>
    <col min="5364" max="5365" width="1" style="14" customWidth="1"/>
    <col min="5366" max="5366" width="6.59765625" style="14" customWidth="1"/>
    <col min="5367" max="5367" width="14.59765625" style="14" customWidth="1"/>
    <col min="5368" max="5368" width="17" style="14" customWidth="1"/>
    <col min="5369" max="5369" width="2.19921875" style="14" customWidth="1"/>
    <col min="5370" max="5370" width="4.19921875" style="14" customWidth="1"/>
    <col min="5371" max="5371" width="2.19921875" style="14" customWidth="1"/>
    <col min="5372" max="5372" width="4.19921875" style="14" customWidth="1"/>
    <col min="5373" max="5373" width="2.19921875" style="14" customWidth="1"/>
    <col min="5374" max="5374" width="6.69921875" style="14" customWidth="1"/>
    <col min="5375" max="5375" width="10.09765625" style="14" customWidth="1"/>
    <col min="5376" max="5376" width="2.19921875" style="14" customWidth="1"/>
    <col min="5377" max="5377" width="4.09765625" style="14" customWidth="1"/>
    <col min="5378" max="5378" width="2.19921875" style="14" customWidth="1"/>
    <col min="5379" max="5379" width="4.09765625" style="14" customWidth="1"/>
    <col min="5380" max="5380" width="2.19921875" style="14" customWidth="1"/>
    <col min="5381" max="5382" width="2.09765625" style="14" customWidth="1"/>
    <col min="5383" max="5393" width="0" style="14" hidden="1" customWidth="1"/>
    <col min="5394" max="5619" width="8.09765625" style="14"/>
    <col min="5620" max="5621" width="1" style="14" customWidth="1"/>
    <col min="5622" max="5622" width="6.59765625" style="14" customWidth="1"/>
    <col min="5623" max="5623" width="14.59765625" style="14" customWidth="1"/>
    <col min="5624" max="5624" width="17" style="14" customWidth="1"/>
    <col min="5625" max="5625" width="2.19921875" style="14" customWidth="1"/>
    <col min="5626" max="5626" width="4.19921875" style="14" customWidth="1"/>
    <col min="5627" max="5627" width="2.19921875" style="14" customWidth="1"/>
    <col min="5628" max="5628" width="4.19921875" style="14" customWidth="1"/>
    <col min="5629" max="5629" width="2.19921875" style="14" customWidth="1"/>
    <col min="5630" max="5630" width="6.69921875" style="14" customWidth="1"/>
    <col min="5631" max="5631" width="10.09765625" style="14" customWidth="1"/>
    <col min="5632" max="5632" width="2.19921875" style="14" customWidth="1"/>
    <col min="5633" max="5633" width="4.09765625" style="14" customWidth="1"/>
    <col min="5634" max="5634" width="2.19921875" style="14" customWidth="1"/>
    <col min="5635" max="5635" width="4.09765625" style="14" customWidth="1"/>
    <col min="5636" max="5636" width="2.19921875" style="14" customWidth="1"/>
    <col min="5637" max="5638" width="2.09765625" style="14" customWidth="1"/>
    <col min="5639" max="5649" width="0" style="14" hidden="1" customWidth="1"/>
    <col min="5650" max="5875" width="8.09765625" style="14"/>
    <col min="5876" max="5877" width="1" style="14" customWidth="1"/>
    <col min="5878" max="5878" width="6.59765625" style="14" customWidth="1"/>
    <col min="5879" max="5879" width="14.59765625" style="14" customWidth="1"/>
    <col min="5880" max="5880" width="17" style="14" customWidth="1"/>
    <col min="5881" max="5881" width="2.19921875" style="14" customWidth="1"/>
    <col min="5882" max="5882" width="4.19921875" style="14" customWidth="1"/>
    <col min="5883" max="5883" width="2.19921875" style="14" customWidth="1"/>
    <col min="5884" max="5884" width="4.19921875" style="14" customWidth="1"/>
    <col min="5885" max="5885" width="2.19921875" style="14" customWidth="1"/>
    <col min="5886" max="5886" width="6.69921875" style="14" customWidth="1"/>
    <col min="5887" max="5887" width="10.09765625" style="14" customWidth="1"/>
    <col min="5888" max="5888" width="2.19921875" style="14" customWidth="1"/>
    <col min="5889" max="5889" width="4.09765625" style="14" customWidth="1"/>
    <col min="5890" max="5890" width="2.19921875" style="14" customWidth="1"/>
    <col min="5891" max="5891" width="4.09765625" style="14" customWidth="1"/>
    <col min="5892" max="5892" width="2.19921875" style="14" customWidth="1"/>
    <col min="5893" max="5894" width="2.09765625" style="14" customWidth="1"/>
    <col min="5895" max="5905" width="0" style="14" hidden="1" customWidth="1"/>
    <col min="5906" max="6131" width="8.09765625" style="14"/>
    <col min="6132" max="6133" width="1" style="14" customWidth="1"/>
    <col min="6134" max="6134" width="6.59765625" style="14" customWidth="1"/>
    <col min="6135" max="6135" width="14.59765625" style="14" customWidth="1"/>
    <col min="6136" max="6136" width="17" style="14" customWidth="1"/>
    <col min="6137" max="6137" width="2.19921875" style="14" customWidth="1"/>
    <col min="6138" max="6138" width="4.19921875" style="14" customWidth="1"/>
    <col min="6139" max="6139" width="2.19921875" style="14" customWidth="1"/>
    <col min="6140" max="6140" width="4.19921875" style="14" customWidth="1"/>
    <col min="6141" max="6141" width="2.19921875" style="14" customWidth="1"/>
    <col min="6142" max="6142" width="6.69921875" style="14" customWidth="1"/>
    <col min="6143" max="6143" width="10.09765625" style="14" customWidth="1"/>
    <col min="6144" max="6144" width="2.19921875" style="14" customWidth="1"/>
    <col min="6145" max="6145" width="4.09765625" style="14" customWidth="1"/>
    <col min="6146" max="6146" width="2.19921875" style="14" customWidth="1"/>
    <col min="6147" max="6147" width="4.09765625" style="14" customWidth="1"/>
    <col min="6148" max="6148" width="2.19921875" style="14" customWidth="1"/>
    <col min="6149" max="6150" width="2.09765625" style="14" customWidth="1"/>
    <col min="6151" max="6161" width="0" style="14" hidden="1" customWidth="1"/>
    <col min="6162" max="6387" width="8.09765625" style="14"/>
    <col min="6388" max="6389" width="1" style="14" customWidth="1"/>
    <col min="6390" max="6390" width="6.59765625" style="14" customWidth="1"/>
    <col min="6391" max="6391" width="14.59765625" style="14" customWidth="1"/>
    <col min="6392" max="6392" width="17" style="14" customWidth="1"/>
    <col min="6393" max="6393" width="2.19921875" style="14" customWidth="1"/>
    <col min="6394" max="6394" width="4.19921875" style="14" customWidth="1"/>
    <col min="6395" max="6395" width="2.19921875" style="14" customWidth="1"/>
    <col min="6396" max="6396" width="4.19921875" style="14" customWidth="1"/>
    <col min="6397" max="6397" width="2.19921875" style="14" customWidth="1"/>
    <col min="6398" max="6398" width="6.69921875" style="14" customWidth="1"/>
    <col min="6399" max="6399" width="10.09765625" style="14" customWidth="1"/>
    <col min="6400" max="6400" width="2.19921875" style="14" customWidth="1"/>
    <col min="6401" max="6401" width="4.09765625" style="14" customWidth="1"/>
    <col min="6402" max="6402" width="2.19921875" style="14" customWidth="1"/>
    <col min="6403" max="6403" width="4.09765625" style="14" customWidth="1"/>
    <col min="6404" max="6404" width="2.19921875" style="14" customWidth="1"/>
    <col min="6405" max="6406" width="2.09765625" style="14" customWidth="1"/>
    <col min="6407" max="6417" width="0" style="14" hidden="1" customWidth="1"/>
    <col min="6418" max="6643" width="8.09765625" style="14"/>
    <col min="6644" max="6645" width="1" style="14" customWidth="1"/>
    <col min="6646" max="6646" width="6.59765625" style="14" customWidth="1"/>
    <col min="6647" max="6647" width="14.59765625" style="14" customWidth="1"/>
    <col min="6648" max="6648" width="17" style="14" customWidth="1"/>
    <col min="6649" max="6649" width="2.19921875" style="14" customWidth="1"/>
    <col min="6650" max="6650" width="4.19921875" style="14" customWidth="1"/>
    <col min="6651" max="6651" width="2.19921875" style="14" customWidth="1"/>
    <col min="6652" max="6652" width="4.19921875" style="14" customWidth="1"/>
    <col min="6653" max="6653" width="2.19921875" style="14" customWidth="1"/>
    <col min="6654" max="6654" width="6.69921875" style="14" customWidth="1"/>
    <col min="6655" max="6655" width="10.09765625" style="14" customWidth="1"/>
    <col min="6656" max="6656" width="2.19921875" style="14" customWidth="1"/>
    <col min="6657" max="6657" width="4.09765625" style="14" customWidth="1"/>
    <col min="6658" max="6658" width="2.19921875" style="14" customWidth="1"/>
    <col min="6659" max="6659" width="4.09765625" style="14" customWidth="1"/>
    <col min="6660" max="6660" width="2.19921875" style="14" customWidth="1"/>
    <col min="6661" max="6662" width="2.09765625" style="14" customWidth="1"/>
    <col min="6663" max="6673" width="0" style="14" hidden="1" customWidth="1"/>
    <col min="6674" max="6899" width="8.09765625" style="14"/>
    <col min="6900" max="6901" width="1" style="14" customWidth="1"/>
    <col min="6902" max="6902" width="6.59765625" style="14" customWidth="1"/>
    <col min="6903" max="6903" width="14.59765625" style="14" customWidth="1"/>
    <col min="6904" max="6904" width="17" style="14" customWidth="1"/>
    <col min="6905" max="6905" width="2.19921875" style="14" customWidth="1"/>
    <col min="6906" max="6906" width="4.19921875" style="14" customWidth="1"/>
    <col min="6907" max="6907" width="2.19921875" style="14" customWidth="1"/>
    <col min="6908" max="6908" width="4.19921875" style="14" customWidth="1"/>
    <col min="6909" max="6909" width="2.19921875" style="14" customWidth="1"/>
    <col min="6910" max="6910" width="6.69921875" style="14" customWidth="1"/>
    <col min="6911" max="6911" width="10.09765625" style="14" customWidth="1"/>
    <col min="6912" max="6912" width="2.19921875" style="14" customWidth="1"/>
    <col min="6913" max="6913" width="4.09765625" style="14" customWidth="1"/>
    <col min="6914" max="6914" width="2.19921875" style="14" customWidth="1"/>
    <col min="6915" max="6915" width="4.09765625" style="14" customWidth="1"/>
    <col min="6916" max="6916" width="2.19921875" style="14" customWidth="1"/>
    <col min="6917" max="6918" width="2.09765625" style="14" customWidth="1"/>
    <col min="6919" max="6929" width="0" style="14" hidden="1" customWidth="1"/>
    <col min="6930" max="7155" width="8.09765625" style="14"/>
    <col min="7156" max="7157" width="1" style="14" customWidth="1"/>
    <col min="7158" max="7158" width="6.59765625" style="14" customWidth="1"/>
    <col min="7159" max="7159" width="14.59765625" style="14" customWidth="1"/>
    <col min="7160" max="7160" width="17" style="14" customWidth="1"/>
    <col min="7161" max="7161" width="2.19921875" style="14" customWidth="1"/>
    <col min="7162" max="7162" width="4.19921875" style="14" customWidth="1"/>
    <col min="7163" max="7163" width="2.19921875" style="14" customWidth="1"/>
    <col min="7164" max="7164" width="4.19921875" style="14" customWidth="1"/>
    <col min="7165" max="7165" width="2.19921875" style="14" customWidth="1"/>
    <col min="7166" max="7166" width="6.69921875" style="14" customWidth="1"/>
    <col min="7167" max="7167" width="10.09765625" style="14" customWidth="1"/>
    <col min="7168" max="7168" width="2.19921875" style="14" customWidth="1"/>
    <col min="7169" max="7169" width="4.09765625" style="14" customWidth="1"/>
    <col min="7170" max="7170" width="2.19921875" style="14" customWidth="1"/>
    <col min="7171" max="7171" width="4.09765625" style="14" customWidth="1"/>
    <col min="7172" max="7172" width="2.19921875" style="14" customWidth="1"/>
    <col min="7173" max="7174" width="2.09765625" style="14" customWidth="1"/>
    <col min="7175" max="7185" width="0" style="14" hidden="1" customWidth="1"/>
    <col min="7186" max="7411" width="8.09765625" style="14"/>
    <col min="7412" max="7413" width="1" style="14" customWidth="1"/>
    <col min="7414" max="7414" width="6.59765625" style="14" customWidth="1"/>
    <col min="7415" max="7415" width="14.59765625" style="14" customWidth="1"/>
    <col min="7416" max="7416" width="17" style="14" customWidth="1"/>
    <col min="7417" max="7417" width="2.19921875" style="14" customWidth="1"/>
    <col min="7418" max="7418" width="4.19921875" style="14" customWidth="1"/>
    <col min="7419" max="7419" width="2.19921875" style="14" customWidth="1"/>
    <col min="7420" max="7420" width="4.19921875" style="14" customWidth="1"/>
    <col min="7421" max="7421" width="2.19921875" style="14" customWidth="1"/>
    <col min="7422" max="7422" width="6.69921875" style="14" customWidth="1"/>
    <col min="7423" max="7423" width="10.09765625" style="14" customWidth="1"/>
    <col min="7424" max="7424" width="2.19921875" style="14" customWidth="1"/>
    <col min="7425" max="7425" width="4.09765625" style="14" customWidth="1"/>
    <col min="7426" max="7426" width="2.19921875" style="14" customWidth="1"/>
    <col min="7427" max="7427" width="4.09765625" style="14" customWidth="1"/>
    <col min="7428" max="7428" width="2.19921875" style="14" customWidth="1"/>
    <col min="7429" max="7430" width="2.09765625" style="14" customWidth="1"/>
    <col min="7431" max="7441" width="0" style="14" hidden="1" customWidth="1"/>
    <col min="7442" max="7667" width="8.09765625" style="14"/>
    <col min="7668" max="7669" width="1" style="14" customWidth="1"/>
    <col min="7670" max="7670" width="6.59765625" style="14" customWidth="1"/>
    <col min="7671" max="7671" width="14.59765625" style="14" customWidth="1"/>
    <col min="7672" max="7672" width="17" style="14" customWidth="1"/>
    <col min="7673" max="7673" width="2.19921875" style="14" customWidth="1"/>
    <col min="7674" max="7674" width="4.19921875" style="14" customWidth="1"/>
    <col min="7675" max="7675" width="2.19921875" style="14" customWidth="1"/>
    <col min="7676" max="7676" width="4.19921875" style="14" customWidth="1"/>
    <col min="7677" max="7677" width="2.19921875" style="14" customWidth="1"/>
    <col min="7678" max="7678" width="6.69921875" style="14" customWidth="1"/>
    <col min="7679" max="7679" width="10.09765625" style="14" customWidth="1"/>
    <col min="7680" max="7680" width="2.19921875" style="14" customWidth="1"/>
    <col min="7681" max="7681" width="4.09765625" style="14" customWidth="1"/>
    <col min="7682" max="7682" width="2.19921875" style="14" customWidth="1"/>
    <col min="7683" max="7683" width="4.09765625" style="14" customWidth="1"/>
    <col min="7684" max="7684" width="2.19921875" style="14" customWidth="1"/>
    <col min="7685" max="7686" width="2.09765625" style="14" customWidth="1"/>
    <col min="7687" max="7697" width="0" style="14" hidden="1" customWidth="1"/>
    <col min="7698" max="7923" width="8.09765625" style="14"/>
    <col min="7924" max="7925" width="1" style="14" customWidth="1"/>
    <col min="7926" max="7926" width="6.59765625" style="14" customWidth="1"/>
    <col min="7927" max="7927" width="14.59765625" style="14" customWidth="1"/>
    <col min="7928" max="7928" width="17" style="14" customWidth="1"/>
    <col min="7929" max="7929" width="2.19921875" style="14" customWidth="1"/>
    <col min="7930" max="7930" width="4.19921875" style="14" customWidth="1"/>
    <col min="7931" max="7931" width="2.19921875" style="14" customWidth="1"/>
    <col min="7932" max="7932" width="4.19921875" style="14" customWidth="1"/>
    <col min="7933" max="7933" width="2.19921875" style="14" customWidth="1"/>
    <col min="7934" max="7934" width="6.69921875" style="14" customWidth="1"/>
    <col min="7935" max="7935" width="10.09765625" style="14" customWidth="1"/>
    <col min="7936" max="7936" width="2.19921875" style="14" customWidth="1"/>
    <col min="7937" max="7937" width="4.09765625" style="14" customWidth="1"/>
    <col min="7938" max="7938" width="2.19921875" style="14" customWidth="1"/>
    <col min="7939" max="7939" width="4.09765625" style="14" customWidth="1"/>
    <col min="7940" max="7940" width="2.19921875" style="14" customWidth="1"/>
    <col min="7941" max="7942" width="2.09765625" style="14" customWidth="1"/>
    <col min="7943" max="7953" width="0" style="14" hidden="1" customWidth="1"/>
    <col min="7954" max="8179" width="8.09765625" style="14"/>
    <col min="8180" max="8181" width="1" style="14" customWidth="1"/>
    <col min="8182" max="8182" width="6.59765625" style="14" customWidth="1"/>
    <col min="8183" max="8183" width="14.59765625" style="14" customWidth="1"/>
    <col min="8184" max="8184" width="17" style="14" customWidth="1"/>
    <col min="8185" max="8185" width="2.19921875" style="14" customWidth="1"/>
    <col min="8186" max="8186" width="4.19921875" style="14" customWidth="1"/>
    <col min="8187" max="8187" width="2.19921875" style="14" customWidth="1"/>
    <col min="8188" max="8188" width="4.19921875" style="14" customWidth="1"/>
    <col min="8189" max="8189" width="2.19921875" style="14" customWidth="1"/>
    <col min="8190" max="8190" width="6.69921875" style="14" customWidth="1"/>
    <col min="8191" max="8191" width="10.09765625" style="14" customWidth="1"/>
    <col min="8192" max="8192" width="2.19921875" style="14" customWidth="1"/>
    <col min="8193" max="8193" width="4.09765625" style="14" customWidth="1"/>
    <col min="8194" max="8194" width="2.19921875" style="14" customWidth="1"/>
    <col min="8195" max="8195" width="4.09765625" style="14" customWidth="1"/>
    <col min="8196" max="8196" width="2.19921875" style="14" customWidth="1"/>
    <col min="8197" max="8198" width="2.09765625" style="14" customWidth="1"/>
    <col min="8199" max="8209" width="0" style="14" hidden="1" customWidth="1"/>
    <col min="8210" max="8435" width="8.09765625" style="14"/>
    <col min="8436" max="8437" width="1" style="14" customWidth="1"/>
    <col min="8438" max="8438" width="6.59765625" style="14" customWidth="1"/>
    <col min="8439" max="8439" width="14.59765625" style="14" customWidth="1"/>
    <col min="8440" max="8440" width="17" style="14" customWidth="1"/>
    <col min="8441" max="8441" width="2.19921875" style="14" customWidth="1"/>
    <col min="8442" max="8442" width="4.19921875" style="14" customWidth="1"/>
    <col min="8443" max="8443" width="2.19921875" style="14" customWidth="1"/>
    <col min="8444" max="8444" width="4.19921875" style="14" customWidth="1"/>
    <col min="8445" max="8445" width="2.19921875" style="14" customWidth="1"/>
    <col min="8446" max="8446" width="6.69921875" style="14" customWidth="1"/>
    <col min="8447" max="8447" width="10.09765625" style="14" customWidth="1"/>
    <col min="8448" max="8448" width="2.19921875" style="14" customWidth="1"/>
    <col min="8449" max="8449" width="4.09765625" style="14" customWidth="1"/>
    <col min="8450" max="8450" width="2.19921875" style="14" customWidth="1"/>
    <col min="8451" max="8451" width="4.09765625" style="14" customWidth="1"/>
    <col min="8452" max="8452" width="2.19921875" style="14" customWidth="1"/>
    <col min="8453" max="8454" width="2.09765625" style="14" customWidth="1"/>
    <col min="8455" max="8465" width="0" style="14" hidden="1" customWidth="1"/>
    <col min="8466" max="8691" width="8.09765625" style="14"/>
    <col min="8692" max="8693" width="1" style="14" customWidth="1"/>
    <col min="8694" max="8694" width="6.59765625" style="14" customWidth="1"/>
    <col min="8695" max="8695" width="14.59765625" style="14" customWidth="1"/>
    <col min="8696" max="8696" width="17" style="14" customWidth="1"/>
    <col min="8697" max="8697" width="2.19921875" style="14" customWidth="1"/>
    <col min="8698" max="8698" width="4.19921875" style="14" customWidth="1"/>
    <col min="8699" max="8699" width="2.19921875" style="14" customWidth="1"/>
    <col min="8700" max="8700" width="4.19921875" style="14" customWidth="1"/>
    <col min="8701" max="8701" width="2.19921875" style="14" customWidth="1"/>
    <col min="8702" max="8702" width="6.69921875" style="14" customWidth="1"/>
    <col min="8703" max="8703" width="10.09765625" style="14" customWidth="1"/>
    <col min="8704" max="8704" width="2.19921875" style="14" customWidth="1"/>
    <col min="8705" max="8705" width="4.09765625" style="14" customWidth="1"/>
    <col min="8706" max="8706" width="2.19921875" style="14" customWidth="1"/>
    <col min="8707" max="8707" width="4.09765625" style="14" customWidth="1"/>
    <col min="8708" max="8708" width="2.19921875" style="14" customWidth="1"/>
    <col min="8709" max="8710" width="2.09765625" style="14" customWidth="1"/>
    <col min="8711" max="8721" width="0" style="14" hidden="1" customWidth="1"/>
    <col min="8722" max="8947" width="8.09765625" style="14"/>
    <col min="8948" max="8949" width="1" style="14" customWidth="1"/>
    <col min="8950" max="8950" width="6.59765625" style="14" customWidth="1"/>
    <col min="8951" max="8951" width="14.59765625" style="14" customWidth="1"/>
    <col min="8952" max="8952" width="17" style="14" customWidth="1"/>
    <col min="8953" max="8953" width="2.19921875" style="14" customWidth="1"/>
    <col min="8954" max="8954" width="4.19921875" style="14" customWidth="1"/>
    <col min="8955" max="8955" width="2.19921875" style="14" customWidth="1"/>
    <col min="8956" max="8956" width="4.19921875" style="14" customWidth="1"/>
    <col min="8957" max="8957" width="2.19921875" style="14" customWidth="1"/>
    <col min="8958" max="8958" width="6.69921875" style="14" customWidth="1"/>
    <col min="8959" max="8959" width="10.09765625" style="14" customWidth="1"/>
    <col min="8960" max="8960" width="2.19921875" style="14" customWidth="1"/>
    <col min="8961" max="8961" width="4.09765625" style="14" customWidth="1"/>
    <col min="8962" max="8962" width="2.19921875" style="14" customWidth="1"/>
    <col min="8963" max="8963" width="4.09765625" style="14" customWidth="1"/>
    <col min="8964" max="8964" width="2.19921875" style="14" customWidth="1"/>
    <col min="8965" max="8966" width="2.09765625" style="14" customWidth="1"/>
    <col min="8967" max="8977" width="0" style="14" hidden="1" customWidth="1"/>
    <col min="8978" max="9203" width="8.09765625" style="14"/>
    <col min="9204" max="9205" width="1" style="14" customWidth="1"/>
    <col min="9206" max="9206" width="6.59765625" style="14" customWidth="1"/>
    <col min="9207" max="9207" width="14.59765625" style="14" customWidth="1"/>
    <col min="9208" max="9208" width="17" style="14" customWidth="1"/>
    <col min="9209" max="9209" width="2.19921875" style="14" customWidth="1"/>
    <col min="9210" max="9210" width="4.19921875" style="14" customWidth="1"/>
    <col min="9211" max="9211" width="2.19921875" style="14" customWidth="1"/>
    <col min="9212" max="9212" width="4.19921875" style="14" customWidth="1"/>
    <col min="9213" max="9213" width="2.19921875" style="14" customWidth="1"/>
    <col min="9214" max="9214" width="6.69921875" style="14" customWidth="1"/>
    <col min="9215" max="9215" width="10.09765625" style="14" customWidth="1"/>
    <col min="9216" max="9216" width="2.19921875" style="14" customWidth="1"/>
    <col min="9217" max="9217" width="4.09765625" style="14" customWidth="1"/>
    <col min="9218" max="9218" width="2.19921875" style="14" customWidth="1"/>
    <col min="9219" max="9219" width="4.09765625" style="14" customWidth="1"/>
    <col min="9220" max="9220" width="2.19921875" style="14" customWidth="1"/>
    <col min="9221" max="9222" width="2.09765625" style="14" customWidth="1"/>
    <col min="9223" max="9233" width="0" style="14" hidden="1" customWidth="1"/>
    <col min="9234" max="9459" width="8.09765625" style="14"/>
    <col min="9460" max="9461" width="1" style="14" customWidth="1"/>
    <col min="9462" max="9462" width="6.59765625" style="14" customWidth="1"/>
    <col min="9463" max="9463" width="14.59765625" style="14" customWidth="1"/>
    <col min="9464" max="9464" width="17" style="14" customWidth="1"/>
    <col min="9465" max="9465" width="2.19921875" style="14" customWidth="1"/>
    <col min="9466" max="9466" width="4.19921875" style="14" customWidth="1"/>
    <col min="9467" max="9467" width="2.19921875" style="14" customWidth="1"/>
    <col min="9468" max="9468" width="4.19921875" style="14" customWidth="1"/>
    <col min="9469" max="9469" width="2.19921875" style="14" customWidth="1"/>
    <col min="9470" max="9470" width="6.69921875" style="14" customWidth="1"/>
    <col min="9471" max="9471" width="10.09765625" style="14" customWidth="1"/>
    <col min="9472" max="9472" width="2.19921875" style="14" customWidth="1"/>
    <col min="9473" max="9473" width="4.09765625" style="14" customWidth="1"/>
    <col min="9474" max="9474" width="2.19921875" style="14" customWidth="1"/>
    <col min="9475" max="9475" width="4.09765625" style="14" customWidth="1"/>
    <col min="9476" max="9476" width="2.19921875" style="14" customWidth="1"/>
    <col min="9477" max="9478" width="2.09765625" style="14" customWidth="1"/>
    <col min="9479" max="9489" width="0" style="14" hidden="1" customWidth="1"/>
    <col min="9490" max="9715" width="8.09765625" style="14"/>
    <col min="9716" max="9717" width="1" style="14" customWidth="1"/>
    <col min="9718" max="9718" width="6.59765625" style="14" customWidth="1"/>
    <col min="9719" max="9719" width="14.59765625" style="14" customWidth="1"/>
    <col min="9720" max="9720" width="17" style="14" customWidth="1"/>
    <col min="9721" max="9721" width="2.19921875" style="14" customWidth="1"/>
    <col min="9722" max="9722" width="4.19921875" style="14" customWidth="1"/>
    <col min="9723" max="9723" width="2.19921875" style="14" customWidth="1"/>
    <col min="9724" max="9724" width="4.19921875" style="14" customWidth="1"/>
    <col min="9725" max="9725" width="2.19921875" style="14" customWidth="1"/>
    <col min="9726" max="9726" width="6.69921875" style="14" customWidth="1"/>
    <col min="9727" max="9727" width="10.09765625" style="14" customWidth="1"/>
    <col min="9728" max="9728" width="2.19921875" style="14" customWidth="1"/>
    <col min="9729" max="9729" width="4.09765625" style="14" customWidth="1"/>
    <col min="9730" max="9730" width="2.19921875" style="14" customWidth="1"/>
    <col min="9731" max="9731" width="4.09765625" style="14" customWidth="1"/>
    <col min="9732" max="9732" width="2.19921875" style="14" customWidth="1"/>
    <col min="9733" max="9734" width="2.09765625" style="14" customWidth="1"/>
    <col min="9735" max="9745" width="0" style="14" hidden="1" customWidth="1"/>
    <col min="9746" max="9971" width="8.09765625" style="14"/>
    <col min="9972" max="9973" width="1" style="14" customWidth="1"/>
    <col min="9974" max="9974" width="6.59765625" style="14" customWidth="1"/>
    <col min="9975" max="9975" width="14.59765625" style="14" customWidth="1"/>
    <col min="9976" max="9976" width="17" style="14" customWidth="1"/>
    <col min="9977" max="9977" width="2.19921875" style="14" customWidth="1"/>
    <col min="9978" max="9978" width="4.19921875" style="14" customWidth="1"/>
    <col min="9979" max="9979" width="2.19921875" style="14" customWidth="1"/>
    <col min="9980" max="9980" width="4.19921875" style="14" customWidth="1"/>
    <col min="9981" max="9981" width="2.19921875" style="14" customWidth="1"/>
    <col min="9982" max="9982" width="6.69921875" style="14" customWidth="1"/>
    <col min="9983" max="9983" width="10.09765625" style="14" customWidth="1"/>
    <col min="9984" max="9984" width="2.19921875" style="14" customWidth="1"/>
    <col min="9985" max="9985" width="4.09765625" style="14" customWidth="1"/>
    <col min="9986" max="9986" width="2.19921875" style="14" customWidth="1"/>
    <col min="9987" max="9987" width="4.09765625" style="14" customWidth="1"/>
    <col min="9988" max="9988" width="2.19921875" style="14" customWidth="1"/>
    <col min="9989" max="9990" width="2.09765625" style="14" customWidth="1"/>
    <col min="9991" max="10001" width="0" style="14" hidden="1" customWidth="1"/>
    <col min="10002" max="10227" width="8.09765625" style="14"/>
    <col min="10228" max="10229" width="1" style="14" customWidth="1"/>
    <col min="10230" max="10230" width="6.59765625" style="14" customWidth="1"/>
    <col min="10231" max="10231" width="14.59765625" style="14" customWidth="1"/>
    <col min="10232" max="10232" width="17" style="14" customWidth="1"/>
    <col min="10233" max="10233" width="2.19921875" style="14" customWidth="1"/>
    <col min="10234" max="10234" width="4.19921875" style="14" customWidth="1"/>
    <col min="10235" max="10235" width="2.19921875" style="14" customWidth="1"/>
    <col min="10236" max="10236" width="4.19921875" style="14" customWidth="1"/>
    <col min="10237" max="10237" width="2.19921875" style="14" customWidth="1"/>
    <col min="10238" max="10238" width="6.69921875" style="14" customWidth="1"/>
    <col min="10239" max="10239" width="10.09765625" style="14" customWidth="1"/>
    <col min="10240" max="10240" width="2.19921875" style="14" customWidth="1"/>
    <col min="10241" max="10241" width="4.09765625" style="14" customWidth="1"/>
    <col min="10242" max="10242" width="2.19921875" style="14" customWidth="1"/>
    <col min="10243" max="10243" width="4.09765625" style="14" customWidth="1"/>
    <col min="10244" max="10244" width="2.19921875" style="14" customWidth="1"/>
    <col min="10245" max="10246" width="2.09765625" style="14" customWidth="1"/>
    <col min="10247" max="10257" width="0" style="14" hidden="1" customWidth="1"/>
    <col min="10258" max="10483" width="8.09765625" style="14"/>
    <col min="10484" max="10485" width="1" style="14" customWidth="1"/>
    <col min="10486" max="10486" width="6.59765625" style="14" customWidth="1"/>
    <col min="10487" max="10487" width="14.59765625" style="14" customWidth="1"/>
    <col min="10488" max="10488" width="17" style="14" customWidth="1"/>
    <col min="10489" max="10489" width="2.19921875" style="14" customWidth="1"/>
    <col min="10490" max="10490" width="4.19921875" style="14" customWidth="1"/>
    <col min="10491" max="10491" width="2.19921875" style="14" customWidth="1"/>
    <col min="10492" max="10492" width="4.19921875" style="14" customWidth="1"/>
    <col min="10493" max="10493" width="2.19921875" style="14" customWidth="1"/>
    <col min="10494" max="10494" width="6.69921875" style="14" customWidth="1"/>
    <col min="10495" max="10495" width="10.09765625" style="14" customWidth="1"/>
    <col min="10496" max="10496" width="2.19921875" style="14" customWidth="1"/>
    <col min="10497" max="10497" width="4.09765625" style="14" customWidth="1"/>
    <col min="10498" max="10498" width="2.19921875" style="14" customWidth="1"/>
    <col min="10499" max="10499" width="4.09765625" style="14" customWidth="1"/>
    <col min="10500" max="10500" width="2.19921875" style="14" customWidth="1"/>
    <col min="10501" max="10502" width="2.09765625" style="14" customWidth="1"/>
    <col min="10503" max="10513" width="0" style="14" hidden="1" customWidth="1"/>
    <col min="10514" max="10739" width="8.09765625" style="14"/>
    <col min="10740" max="10741" width="1" style="14" customWidth="1"/>
    <col min="10742" max="10742" width="6.59765625" style="14" customWidth="1"/>
    <col min="10743" max="10743" width="14.59765625" style="14" customWidth="1"/>
    <col min="10744" max="10744" width="17" style="14" customWidth="1"/>
    <col min="10745" max="10745" width="2.19921875" style="14" customWidth="1"/>
    <col min="10746" max="10746" width="4.19921875" style="14" customWidth="1"/>
    <col min="10747" max="10747" width="2.19921875" style="14" customWidth="1"/>
    <col min="10748" max="10748" width="4.19921875" style="14" customWidth="1"/>
    <col min="10749" max="10749" width="2.19921875" style="14" customWidth="1"/>
    <col min="10750" max="10750" width="6.69921875" style="14" customWidth="1"/>
    <col min="10751" max="10751" width="10.09765625" style="14" customWidth="1"/>
    <col min="10752" max="10752" width="2.19921875" style="14" customWidth="1"/>
    <col min="10753" max="10753" width="4.09765625" style="14" customWidth="1"/>
    <col min="10754" max="10754" width="2.19921875" style="14" customWidth="1"/>
    <col min="10755" max="10755" width="4.09765625" style="14" customWidth="1"/>
    <col min="10756" max="10756" width="2.19921875" style="14" customWidth="1"/>
    <col min="10757" max="10758" width="2.09765625" style="14" customWidth="1"/>
    <col min="10759" max="10769" width="0" style="14" hidden="1" customWidth="1"/>
    <col min="10770" max="10995" width="8.09765625" style="14"/>
    <col min="10996" max="10997" width="1" style="14" customWidth="1"/>
    <col min="10998" max="10998" width="6.59765625" style="14" customWidth="1"/>
    <col min="10999" max="10999" width="14.59765625" style="14" customWidth="1"/>
    <col min="11000" max="11000" width="17" style="14" customWidth="1"/>
    <col min="11001" max="11001" width="2.19921875" style="14" customWidth="1"/>
    <col min="11002" max="11002" width="4.19921875" style="14" customWidth="1"/>
    <col min="11003" max="11003" width="2.19921875" style="14" customWidth="1"/>
    <col min="11004" max="11004" width="4.19921875" style="14" customWidth="1"/>
    <col min="11005" max="11005" width="2.19921875" style="14" customWidth="1"/>
    <col min="11006" max="11006" width="6.69921875" style="14" customWidth="1"/>
    <col min="11007" max="11007" width="10.09765625" style="14" customWidth="1"/>
    <col min="11008" max="11008" width="2.19921875" style="14" customWidth="1"/>
    <col min="11009" max="11009" width="4.09765625" style="14" customWidth="1"/>
    <col min="11010" max="11010" width="2.19921875" style="14" customWidth="1"/>
    <col min="11011" max="11011" width="4.09765625" style="14" customWidth="1"/>
    <col min="11012" max="11012" width="2.19921875" style="14" customWidth="1"/>
    <col min="11013" max="11014" width="2.09765625" style="14" customWidth="1"/>
    <col min="11015" max="11025" width="0" style="14" hidden="1" customWidth="1"/>
    <col min="11026" max="11251" width="8.09765625" style="14"/>
    <col min="11252" max="11253" width="1" style="14" customWidth="1"/>
    <col min="11254" max="11254" width="6.59765625" style="14" customWidth="1"/>
    <col min="11255" max="11255" width="14.59765625" style="14" customWidth="1"/>
    <col min="11256" max="11256" width="17" style="14" customWidth="1"/>
    <col min="11257" max="11257" width="2.19921875" style="14" customWidth="1"/>
    <col min="11258" max="11258" width="4.19921875" style="14" customWidth="1"/>
    <col min="11259" max="11259" width="2.19921875" style="14" customWidth="1"/>
    <col min="11260" max="11260" width="4.19921875" style="14" customWidth="1"/>
    <col min="11261" max="11261" width="2.19921875" style="14" customWidth="1"/>
    <col min="11262" max="11262" width="6.69921875" style="14" customWidth="1"/>
    <col min="11263" max="11263" width="10.09765625" style="14" customWidth="1"/>
    <col min="11264" max="11264" width="2.19921875" style="14" customWidth="1"/>
    <col min="11265" max="11265" width="4.09765625" style="14" customWidth="1"/>
    <col min="11266" max="11266" width="2.19921875" style="14" customWidth="1"/>
    <col min="11267" max="11267" width="4.09765625" style="14" customWidth="1"/>
    <col min="11268" max="11268" width="2.19921875" style="14" customWidth="1"/>
    <col min="11269" max="11270" width="2.09765625" style="14" customWidth="1"/>
    <col min="11271" max="11281" width="0" style="14" hidden="1" customWidth="1"/>
    <col min="11282" max="11507" width="8.09765625" style="14"/>
    <col min="11508" max="11509" width="1" style="14" customWidth="1"/>
    <col min="11510" max="11510" width="6.59765625" style="14" customWidth="1"/>
    <col min="11511" max="11511" width="14.59765625" style="14" customWidth="1"/>
    <col min="11512" max="11512" width="17" style="14" customWidth="1"/>
    <col min="11513" max="11513" width="2.19921875" style="14" customWidth="1"/>
    <col min="11514" max="11514" width="4.19921875" style="14" customWidth="1"/>
    <col min="11515" max="11515" width="2.19921875" style="14" customWidth="1"/>
    <col min="11516" max="11516" width="4.19921875" style="14" customWidth="1"/>
    <col min="11517" max="11517" width="2.19921875" style="14" customWidth="1"/>
    <col min="11518" max="11518" width="6.69921875" style="14" customWidth="1"/>
    <col min="11519" max="11519" width="10.09765625" style="14" customWidth="1"/>
    <col min="11520" max="11520" width="2.19921875" style="14" customWidth="1"/>
    <col min="11521" max="11521" width="4.09765625" style="14" customWidth="1"/>
    <col min="11522" max="11522" width="2.19921875" style="14" customWidth="1"/>
    <col min="11523" max="11523" width="4.09765625" style="14" customWidth="1"/>
    <col min="11524" max="11524" width="2.19921875" style="14" customWidth="1"/>
    <col min="11525" max="11526" width="2.09765625" style="14" customWidth="1"/>
    <col min="11527" max="11537" width="0" style="14" hidden="1" customWidth="1"/>
    <col min="11538" max="11763" width="8.09765625" style="14"/>
    <col min="11764" max="11765" width="1" style="14" customWidth="1"/>
    <col min="11766" max="11766" width="6.59765625" style="14" customWidth="1"/>
    <col min="11767" max="11767" width="14.59765625" style="14" customWidth="1"/>
    <col min="11768" max="11768" width="17" style="14" customWidth="1"/>
    <col min="11769" max="11769" width="2.19921875" style="14" customWidth="1"/>
    <col min="11770" max="11770" width="4.19921875" style="14" customWidth="1"/>
    <col min="11771" max="11771" width="2.19921875" style="14" customWidth="1"/>
    <col min="11772" max="11772" width="4.19921875" style="14" customWidth="1"/>
    <col min="11773" max="11773" width="2.19921875" style="14" customWidth="1"/>
    <col min="11774" max="11774" width="6.69921875" style="14" customWidth="1"/>
    <col min="11775" max="11775" width="10.09765625" style="14" customWidth="1"/>
    <col min="11776" max="11776" width="2.19921875" style="14" customWidth="1"/>
    <col min="11777" max="11777" width="4.09765625" style="14" customWidth="1"/>
    <col min="11778" max="11778" width="2.19921875" style="14" customWidth="1"/>
    <col min="11779" max="11779" width="4.09765625" style="14" customWidth="1"/>
    <col min="11780" max="11780" width="2.19921875" style="14" customWidth="1"/>
    <col min="11781" max="11782" width="2.09765625" style="14" customWidth="1"/>
    <col min="11783" max="11793" width="0" style="14" hidden="1" customWidth="1"/>
    <col min="11794" max="12019" width="8.09765625" style="14"/>
    <col min="12020" max="12021" width="1" style="14" customWidth="1"/>
    <col min="12022" max="12022" width="6.59765625" style="14" customWidth="1"/>
    <col min="12023" max="12023" width="14.59765625" style="14" customWidth="1"/>
    <col min="12024" max="12024" width="17" style="14" customWidth="1"/>
    <col min="12025" max="12025" width="2.19921875" style="14" customWidth="1"/>
    <col min="12026" max="12026" width="4.19921875" style="14" customWidth="1"/>
    <col min="12027" max="12027" width="2.19921875" style="14" customWidth="1"/>
    <col min="12028" max="12028" width="4.19921875" style="14" customWidth="1"/>
    <col min="12029" max="12029" width="2.19921875" style="14" customWidth="1"/>
    <col min="12030" max="12030" width="6.69921875" style="14" customWidth="1"/>
    <col min="12031" max="12031" width="10.09765625" style="14" customWidth="1"/>
    <col min="12032" max="12032" width="2.19921875" style="14" customWidth="1"/>
    <col min="12033" max="12033" width="4.09765625" style="14" customWidth="1"/>
    <col min="12034" max="12034" width="2.19921875" style="14" customWidth="1"/>
    <col min="12035" max="12035" width="4.09765625" style="14" customWidth="1"/>
    <col min="12036" max="12036" width="2.19921875" style="14" customWidth="1"/>
    <col min="12037" max="12038" width="2.09765625" style="14" customWidth="1"/>
    <col min="12039" max="12049" width="0" style="14" hidden="1" customWidth="1"/>
    <col min="12050" max="12275" width="8.09765625" style="14"/>
    <col min="12276" max="12277" width="1" style="14" customWidth="1"/>
    <col min="12278" max="12278" width="6.59765625" style="14" customWidth="1"/>
    <col min="12279" max="12279" width="14.59765625" style="14" customWidth="1"/>
    <col min="12280" max="12280" width="17" style="14" customWidth="1"/>
    <col min="12281" max="12281" width="2.19921875" style="14" customWidth="1"/>
    <col min="12282" max="12282" width="4.19921875" style="14" customWidth="1"/>
    <col min="12283" max="12283" width="2.19921875" style="14" customWidth="1"/>
    <col min="12284" max="12284" width="4.19921875" style="14" customWidth="1"/>
    <col min="12285" max="12285" width="2.19921875" style="14" customWidth="1"/>
    <col min="12286" max="12286" width="6.69921875" style="14" customWidth="1"/>
    <col min="12287" max="12287" width="10.09765625" style="14" customWidth="1"/>
    <col min="12288" max="12288" width="2.19921875" style="14" customWidth="1"/>
    <col min="12289" max="12289" width="4.09765625" style="14" customWidth="1"/>
    <col min="12290" max="12290" width="2.19921875" style="14" customWidth="1"/>
    <col min="12291" max="12291" width="4.09765625" style="14" customWidth="1"/>
    <col min="12292" max="12292" width="2.19921875" style="14" customWidth="1"/>
    <col min="12293" max="12294" width="2.09765625" style="14" customWidth="1"/>
    <col min="12295" max="12305" width="0" style="14" hidden="1" customWidth="1"/>
    <col min="12306" max="12531" width="8.09765625" style="14"/>
    <col min="12532" max="12533" width="1" style="14" customWidth="1"/>
    <col min="12534" max="12534" width="6.59765625" style="14" customWidth="1"/>
    <col min="12535" max="12535" width="14.59765625" style="14" customWidth="1"/>
    <col min="12536" max="12536" width="17" style="14" customWidth="1"/>
    <col min="12537" max="12537" width="2.19921875" style="14" customWidth="1"/>
    <col min="12538" max="12538" width="4.19921875" style="14" customWidth="1"/>
    <col min="12539" max="12539" width="2.19921875" style="14" customWidth="1"/>
    <col min="12540" max="12540" width="4.19921875" style="14" customWidth="1"/>
    <col min="12541" max="12541" width="2.19921875" style="14" customWidth="1"/>
    <col min="12542" max="12542" width="6.69921875" style="14" customWidth="1"/>
    <col min="12543" max="12543" width="10.09765625" style="14" customWidth="1"/>
    <col min="12544" max="12544" width="2.19921875" style="14" customWidth="1"/>
    <col min="12545" max="12545" width="4.09765625" style="14" customWidth="1"/>
    <col min="12546" max="12546" width="2.19921875" style="14" customWidth="1"/>
    <col min="12547" max="12547" width="4.09765625" style="14" customWidth="1"/>
    <col min="12548" max="12548" width="2.19921875" style="14" customWidth="1"/>
    <col min="12549" max="12550" width="2.09765625" style="14" customWidth="1"/>
    <col min="12551" max="12561" width="0" style="14" hidden="1" customWidth="1"/>
    <col min="12562" max="12787" width="8.09765625" style="14"/>
    <col min="12788" max="12789" width="1" style="14" customWidth="1"/>
    <col min="12790" max="12790" width="6.59765625" style="14" customWidth="1"/>
    <col min="12791" max="12791" width="14.59765625" style="14" customWidth="1"/>
    <col min="12792" max="12792" width="17" style="14" customWidth="1"/>
    <col min="12793" max="12793" width="2.19921875" style="14" customWidth="1"/>
    <col min="12794" max="12794" width="4.19921875" style="14" customWidth="1"/>
    <col min="12795" max="12795" width="2.19921875" style="14" customWidth="1"/>
    <col min="12796" max="12796" width="4.19921875" style="14" customWidth="1"/>
    <col min="12797" max="12797" width="2.19921875" style="14" customWidth="1"/>
    <col min="12798" max="12798" width="6.69921875" style="14" customWidth="1"/>
    <col min="12799" max="12799" width="10.09765625" style="14" customWidth="1"/>
    <col min="12800" max="12800" width="2.19921875" style="14" customWidth="1"/>
    <col min="12801" max="12801" width="4.09765625" style="14" customWidth="1"/>
    <col min="12802" max="12802" width="2.19921875" style="14" customWidth="1"/>
    <col min="12803" max="12803" width="4.09765625" style="14" customWidth="1"/>
    <col min="12804" max="12804" width="2.19921875" style="14" customWidth="1"/>
    <col min="12805" max="12806" width="2.09765625" style="14" customWidth="1"/>
    <col min="12807" max="12817" width="0" style="14" hidden="1" customWidth="1"/>
    <col min="12818" max="13043" width="8.09765625" style="14"/>
    <col min="13044" max="13045" width="1" style="14" customWidth="1"/>
    <col min="13046" max="13046" width="6.59765625" style="14" customWidth="1"/>
    <col min="13047" max="13047" width="14.59765625" style="14" customWidth="1"/>
    <col min="13048" max="13048" width="17" style="14" customWidth="1"/>
    <col min="13049" max="13049" width="2.19921875" style="14" customWidth="1"/>
    <col min="13050" max="13050" width="4.19921875" style="14" customWidth="1"/>
    <col min="13051" max="13051" width="2.19921875" style="14" customWidth="1"/>
    <col min="13052" max="13052" width="4.19921875" style="14" customWidth="1"/>
    <col min="13053" max="13053" width="2.19921875" style="14" customWidth="1"/>
    <col min="13054" max="13054" width="6.69921875" style="14" customWidth="1"/>
    <col min="13055" max="13055" width="10.09765625" style="14" customWidth="1"/>
    <col min="13056" max="13056" width="2.19921875" style="14" customWidth="1"/>
    <col min="13057" max="13057" width="4.09765625" style="14" customWidth="1"/>
    <col min="13058" max="13058" width="2.19921875" style="14" customWidth="1"/>
    <col min="13059" max="13059" width="4.09765625" style="14" customWidth="1"/>
    <col min="13060" max="13060" width="2.19921875" style="14" customWidth="1"/>
    <col min="13061" max="13062" width="2.09765625" style="14" customWidth="1"/>
    <col min="13063" max="13073" width="0" style="14" hidden="1" customWidth="1"/>
    <col min="13074" max="13299" width="8.09765625" style="14"/>
    <col min="13300" max="13301" width="1" style="14" customWidth="1"/>
    <col min="13302" max="13302" width="6.59765625" style="14" customWidth="1"/>
    <col min="13303" max="13303" width="14.59765625" style="14" customWidth="1"/>
    <col min="13304" max="13304" width="17" style="14" customWidth="1"/>
    <col min="13305" max="13305" width="2.19921875" style="14" customWidth="1"/>
    <col min="13306" max="13306" width="4.19921875" style="14" customWidth="1"/>
    <col min="13307" max="13307" width="2.19921875" style="14" customWidth="1"/>
    <col min="13308" max="13308" width="4.19921875" style="14" customWidth="1"/>
    <col min="13309" max="13309" width="2.19921875" style="14" customWidth="1"/>
    <col min="13310" max="13310" width="6.69921875" style="14" customWidth="1"/>
    <col min="13311" max="13311" width="10.09765625" style="14" customWidth="1"/>
    <col min="13312" max="13312" width="2.19921875" style="14" customWidth="1"/>
    <col min="13313" max="13313" width="4.09765625" style="14" customWidth="1"/>
    <col min="13314" max="13314" width="2.19921875" style="14" customWidth="1"/>
    <col min="13315" max="13315" width="4.09765625" style="14" customWidth="1"/>
    <col min="13316" max="13316" width="2.19921875" style="14" customWidth="1"/>
    <col min="13317" max="13318" width="2.09765625" style="14" customWidth="1"/>
    <col min="13319" max="13329" width="0" style="14" hidden="1" customWidth="1"/>
    <col min="13330" max="13555" width="8.09765625" style="14"/>
    <col min="13556" max="13557" width="1" style="14" customWidth="1"/>
    <col min="13558" max="13558" width="6.59765625" style="14" customWidth="1"/>
    <col min="13559" max="13559" width="14.59765625" style="14" customWidth="1"/>
    <col min="13560" max="13560" width="17" style="14" customWidth="1"/>
    <col min="13561" max="13561" width="2.19921875" style="14" customWidth="1"/>
    <col min="13562" max="13562" width="4.19921875" style="14" customWidth="1"/>
    <col min="13563" max="13563" width="2.19921875" style="14" customWidth="1"/>
    <col min="13564" max="13564" width="4.19921875" style="14" customWidth="1"/>
    <col min="13565" max="13565" width="2.19921875" style="14" customWidth="1"/>
    <col min="13566" max="13566" width="6.69921875" style="14" customWidth="1"/>
    <col min="13567" max="13567" width="10.09765625" style="14" customWidth="1"/>
    <col min="13568" max="13568" width="2.19921875" style="14" customWidth="1"/>
    <col min="13569" max="13569" width="4.09765625" style="14" customWidth="1"/>
    <col min="13570" max="13570" width="2.19921875" style="14" customWidth="1"/>
    <col min="13571" max="13571" width="4.09765625" style="14" customWidth="1"/>
    <col min="13572" max="13572" width="2.19921875" style="14" customWidth="1"/>
    <col min="13573" max="13574" width="2.09765625" style="14" customWidth="1"/>
    <col min="13575" max="13585" width="0" style="14" hidden="1" customWidth="1"/>
    <col min="13586" max="13811" width="8.09765625" style="14"/>
    <col min="13812" max="13813" width="1" style="14" customWidth="1"/>
    <col min="13814" max="13814" width="6.59765625" style="14" customWidth="1"/>
    <col min="13815" max="13815" width="14.59765625" style="14" customWidth="1"/>
    <col min="13816" max="13816" width="17" style="14" customWidth="1"/>
    <col min="13817" max="13817" width="2.19921875" style="14" customWidth="1"/>
    <col min="13818" max="13818" width="4.19921875" style="14" customWidth="1"/>
    <col min="13819" max="13819" width="2.19921875" style="14" customWidth="1"/>
    <col min="13820" max="13820" width="4.19921875" style="14" customWidth="1"/>
    <col min="13821" max="13821" width="2.19921875" style="14" customWidth="1"/>
    <col min="13822" max="13822" width="6.69921875" style="14" customWidth="1"/>
    <col min="13823" max="13823" width="10.09765625" style="14" customWidth="1"/>
    <col min="13824" max="13824" width="2.19921875" style="14" customWidth="1"/>
    <col min="13825" max="13825" width="4.09765625" style="14" customWidth="1"/>
    <col min="13826" max="13826" width="2.19921875" style="14" customWidth="1"/>
    <col min="13827" max="13827" width="4.09765625" style="14" customWidth="1"/>
    <col min="13828" max="13828" width="2.19921875" style="14" customWidth="1"/>
    <col min="13829" max="13830" width="2.09765625" style="14" customWidth="1"/>
    <col min="13831" max="13841" width="0" style="14" hidden="1" customWidth="1"/>
    <col min="13842" max="14067" width="8.09765625" style="14"/>
    <col min="14068" max="14069" width="1" style="14" customWidth="1"/>
    <col min="14070" max="14070" width="6.59765625" style="14" customWidth="1"/>
    <col min="14071" max="14071" width="14.59765625" style="14" customWidth="1"/>
    <col min="14072" max="14072" width="17" style="14" customWidth="1"/>
    <col min="14073" max="14073" width="2.19921875" style="14" customWidth="1"/>
    <col min="14074" max="14074" width="4.19921875" style="14" customWidth="1"/>
    <col min="14075" max="14075" width="2.19921875" style="14" customWidth="1"/>
    <col min="14076" max="14076" width="4.19921875" style="14" customWidth="1"/>
    <col min="14077" max="14077" width="2.19921875" style="14" customWidth="1"/>
    <col min="14078" max="14078" width="6.69921875" style="14" customWidth="1"/>
    <col min="14079" max="14079" width="10.09765625" style="14" customWidth="1"/>
    <col min="14080" max="14080" width="2.19921875" style="14" customWidth="1"/>
    <col min="14081" max="14081" width="4.09765625" style="14" customWidth="1"/>
    <col min="14082" max="14082" width="2.19921875" style="14" customWidth="1"/>
    <col min="14083" max="14083" width="4.09765625" style="14" customWidth="1"/>
    <col min="14084" max="14084" width="2.19921875" style="14" customWidth="1"/>
    <col min="14085" max="14086" width="2.09765625" style="14" customWidth="1"/>
    <col min="14087" max="14097" width="0" style="14" hidden="1" customWidth="1"/>
    <col min="14098" max="14323" width="8.09765625" style="14"/>
    <col min="14324" max="14325" width="1" style="14" customWidth="1"/>
    <col min="14326" max="14326" width="6.59765625" style="14" customWidth="1"/>
    <col min="14327" max="14327" width="14.59765625" style="14" customWidth="1"/>
    <col min="14328" max="14328" width="17" style="14" customWidth="1"/>
    <col min="14329" max="14329" width="2.19921875" style="14" customWidth="1"/>
    <col min="14330" max="14330" width="4.19921875" style="14" customWidth="1"/>
    <col min="14331" max="14331" width="2.19921875" style="14" customWidth="1"/>
    <col min="14332" max="14332" width="4.19921875" style="14" customWidth="1"/>
    <col min="14333" max="14333" width="2.19921875" style="14" customWidth="1"/>
    <col min="14334" max="14334" width="6.69921875" style="14" customWidth="1"/>
    <col min="14335" max="14335" width="10.09765625" style="14" customWidth="1"/>
    <col min="14336" max="14336" width="2.19921875" style="14" customWidth="1"/>
    <col min="14337" max="14337" width="4.09765625" style="14" customWidth="1"/>
    <col min="14338" max="14338" width="2.19921875" style="14" customWidth="1"/>
    <col min="14339" max="14339" width="4.09765625" style="14" customWidth="1"/>
    <col min="14340" max="14340" width="2.19921875" style="14" customWidth="1"/>
    <col min="14341" max="14342" width="2.09765625" style="14" customWidth="1"/>
    <col min="14343" max="14353" width="0" style="14" hidden="1" customWidth="1"/>
    <col min="14354" max="14579" width="8.09765625" style="14"/>
    <col min="14580" max="14581" width="1" style="14" customWidth="1"/>
    <col min="14582" max="14582" width="6.59765625" style="14" customWidth="1"/>
    <col min="14583" max="14583" width="14.59765625" style="14" customWidth="1"/>
    <col min="14584" max="14584" width="17" style="14" customWidth="1"/>
    <col min="14585" max="14585" width="2.19921875" style="14" customWidth="1"/>
    <col min="14586" max="14586" width="4.19921875" style="14" customWidth="1"/>
    <col min="14587" max="14587" width="2.19921875" style="14" customWidth="1"/>
    <col min="14588" max="14588" width="4.19921875" style="14" customWidth="1"/>
    <col min="14589" max="14589" width="2.19921875" style="14" customWidth="1"/>
    <col min="14590" max="14590" width="6.69921875" style="14" customWidth="1"/>
    <col min="14591" max="14591" width="10.09765625" style="14" customWidth="1"/>
    <col min="14592" max="14592" width="2.19921875" style="14" customWidth="1"/>
    <col min="14593" max="14593" width="4.09765625" style="14" customWidth="1"/>
    <col min="14594" max="14594" width="2.19921875" style="14" customWidth="1"/>
    <col min="14595" max="14595" width="4.09765625" style="14" customWidth="1"/>
    <col min="14596" max="14596" width="2.19921875" style="14" customWidth="1"/>
    <col min="14597" max="14598" width="2.09765625" style="14" customWidth="1"/>
    <col min="14599" max="14609" width="0" style="14" hidden="1" customWidth="1"/>
    <col min="14610" max="14835" width="8.09765625" style="14"/>
    <col min="14836" max="14837" width="1" style="14" customWidth="1"/>
    <col min="14838" max="14838" width="6.59765625" style="14" customWidth="1"/>
    <col min="14839" max="14839" width="14.59765625" style="14" customWidth="1"/>
    <col min="14840" max="14840" width="17" style="14" customWidth="1"/>
    <col min="14841" max="14841" width="2.19921875" style="14" customWidth="1"/>
    <col min="14842" max="14842" width="4.19921875" style="14" customWidth="1"/>
    <col min="14843" max="14843" width="2.19921875" style="14" customWidth="1"/>
    <col min="14844" max="14844" width="4.19921875" style="14" customWidth="1"/>
    <col min="14845" max="14845" width="2.19921875" style="14" customWidth="1"/>
    <col min="14846" max="14846" width="6.69921875" style="14" customWidth="1"/>
    <col min="14847" max="14847" width="10.09765625" style="14" customWidth="1"/>
    <col min="14848" max="14848" width="2.19921875" style="14" customWidth="1"/>
    <col min="14849" max="14849" width="4.09765625" style="14" customWidth="1"/>
    <col min="14850" max="14850" width="2.19921875" style="14" customWidth="1"/>
    <col min="14851" max="14851" width="4.09765625" style="14" customWidth="1"/>
    <col min="14852" max="14852" width="2.19921875" style="14" customWidth="1"/>
    <col min="14853" max="14854" width="2.09765625" style="14" customWidth="1"/>
    <col min="14855" max="14865" width="0" style="14" hidden="1" customWidth="1"/>
    <col min="14866" max="15091" width="8.09765625" style="14"/>
    <col min="15092" max="15093" width="1" style="14" customWidth="1"/>
    <col min="15094" max="15094" width="6.59765625" style="14" customWidth="1"/>
    <col min="15095" max="15095" width="14.59765625" style="14" customWidth="1"/>
    <col min="15096" max="15096" width="17" style="14" customWidth="1"/>
    <col min="15097" max="15097" width="2.19921875" style="14" customWidth="1"/>
    <col min="15098" max="15098" width="4.19921875" style="14" customWidth="1"/>
    <col min="15099" max="15099" width="2.19921875" style="14" customWidth="1"/>
    <col min="15100" max="15100" width="4.19921875" style="14" customWidth="1"/>
    <col min="15101" max="15101" width="2.19921875" style="14" customWidth="1"/>
    <col min="15102" max="15102" width="6.69921875" style="14" customWidth="1"/>
    <col min="15103" max="15103" width="10.09765625" style="14" customWidth="1"/>
    <col min="15104" max="15104" width="2.19921875" style="14" customWidth="1"/>
    <col min="15105" max="15105" width="4.09765625" style="14" customWidth="1"/>
    <col min="15106" max="15106" width="2.19921875" style="14" customWidth="1"/>
    <col min="15107" max="15107" width="4.09765625" style="14" customWidth="1"/>
    <col min="15108" max="15108" width="2.19921875" style="14" customWidth="1"/>
    <col min="15109" max="15110" width="2.09765625" style="14" customWidth="1"/>
    <col min="15111" max="15121" width="0" style="14" hidden="1" customWidth="1"/>
    <col min="15122" max="15347" width="8.09765625" style="14"/>
    <col min="15348" max="15349" width="1" style="14" customWidth="1"/>
    <col min="15350" max="15350" width="6.59765625" style="14" customWidth="1"/>
    <col min="15351" max="15351" width="14.59765625" style="14" customWidth="1"/>
    <col min="15352" max="15352" width="17" style="14" customWidth="1"/>
    <col min="15353" max="15353" width="2.19921875" style="14" customWidth="1"/>
    <col min="15354" max="15354" width="4.19921875" style="14" customWidth="1"/>
    <col min="15355" max="15355" width="2.19921875" style="14" customWidth="1"/>
    <col min="15356" max="15356" width="4.19921875" style="14" customWidth="1"/>
    <col min="15357" max="15357" width="2.19921875" style="14" customWidth="1"/>
    <col min="15358" max="15358" width="6.69921875" style="14" customWidth="1"/>
    <col min="15359" max="15359" width="10.09765625" style="14" customWidth="1"/>
    <col min="15360" max="15360" width="2.19921875" style="14" customWidth="1"/>
    <col min="15361" max="15361" width="4.09765625" style="14" customWidth="1"/>
    <col min="15362" max="15362" width="2.19921875" style="14" customWidth="1"/>
    <col min="15363" max="15363" width="4.09765625" style="14" customWidth="1"/>
    <col min="15364" max="15364" width="2.19921875" style="14" customWidth="1"/>
    <col min="15365" max="15366" width="2.09765625" style="14" customWidth="1"/>
    <col min="15367" max="15377" width="0" style="14" hidden="1" customWidth="1"/>
    <col min="15378" max="15603" width="8.09765625" style="14"/>
    <col min="15604" max="15605" width="1" style="14" customWidth="1"/>
    <col min="15606" max="15606" width="6.59765625" style="14" customWidth="1"/>
    <col min="15607" max="15607" width="14.59765625" style="14" customWidth="1"/>
    <col min="15608" max="15608" width="17" style="14" customWidth="1"/>
    <col min="15609" max="15609" width="2.19921875" style="14" customWidth="1"/>
    <col min="15610" max="15610" width="4.19921875" style="14" customWidth="1"/>
    <col min="15611" max="15611" width="2.19921875" style="14" customWidth="1"/>
    <col min="15612" max="15612" width="4.19921875" style="14" customWidth="1"/>
    <col min="15613" max="15613" width="2.19921875" style="14" customWidth="1"/>
    <col min="15614" max="15614" width="6.69921875" style="14" customWidth="1"/>
    <col min="15615" max="15615" width="10.09765625" style="14" customWidth="1"/>
    <col min="15616" max="15616" width="2.19921875" style="14" customWidth="1"/>
    <col min="15617" max="15617" width="4.09765625" style="14" customWidth="1"/>
    <col min="15618" max="15618" width="2.19921875" style="14" customWidth="1"/>
    <col min="15619" max="15619" width="4.09765625" style="14" customWidth="1"/>
    <col min="15620" max="15620" width="2.19921875" style="14" customWidth="1"/>
    <col min="15621" max="15622" width="2.09765625" style="14" customWidth="1"/>
    <col min="15623" max="15633" width="0" style="14" hidden="1" customWidth="1"/>
    <col min="15634" max="15859" width="8.09765625" style="14"/>
    <col min="15860" max="15861" width="1" style="14" customWidth="1"/>
    <col min="15862" max="15862" width="6.59765625" style="14" customWidth="1"/>
    <col min="15863" max="15863" width="14.59765625" style="14" customWidth="1"/>
    <col min="15864" max="15864" width="17" style="14" customWidth="1"/>
    <col min="15865" max="15865" width="2.19921875" style="14" customWidth="1"/>
    <col min="15866" max="15866" width="4.19921875" style="14" customWidth="1"/>
    <col min="15867" max="15867" width="2.19921875" style="14" customWidth="1"/>
    <col min="15868" max="15868" width="4.19921875" style="14" customWidth="1"/>
    <col min="15869" max="15869" width="2.19921875" style="14" customWidth="1"/>
    <col min="15870" max="15870" width="6.69921875" style="14" customWidth="1"/>
    <col min="15871" max="15871" width="10.09765625" style="14" customWidth="1"/>
    <col min="15872" max="15872" width="2.19921875" style="14" customWidth="1"/>
    <col min="15873" max="15873" width="4.09765625" style="14" customWidth="1"/>
    <col min="15874" max="15874" width="2.19921875" style="14" customWidth="1"/>
    <col min="15875" max="15875" width="4.09765625" style="14" customWidth="1"/>
    <col min="15876" max="15876" width="2.19921875" style="14" customWidth="1"/>
    <col min="15877" max="15878" width="2.09765625" style="14" customWidth="1"/>
    <col min="15879" max="15889" width="0" style="14" hidden="1" customWidth="1"/>
    <col min="15890" max="16115" width="8.09765625" style="14"/>
    <col min="16116" max="16117" width="1" style="14" customWidth="1"/>
    <col min="16118" max="16118" width="6.59765625" style="14" customWidth="1"/>
    <col min="16119" max="16119" width="14.59765625" style="14" customWidth="1"/>
    <col min="16120" max="16120" width="17" style="14" customWidth="1"/>
    <col min="16121" max="16121" width="2.19921875" style="14" customWidth="1"/>
    <col min="16122" max="16122" width="4.19921875" style="14" customWidth="1"/>
    <col min="16123" max="16123" width="2.19921875" style="14" customWidth="1"/>
    <col min="16124" max="16124" width="4.19921875" style="14" customWidth="1"/>
    <col min="16125" max="16125" width="2.19921875" style="14" customWidth="1"/>
    <col min="16126" max="16126" width="6.69921875" style="14" customWidth="1"/>
    <col min="16127" max="16127" width="10.09765625" style="14" customWidth="1"/>
    <col min="16128" max="16128" width="2.19921875" style="14" customWidth="1"/>
    <col min="16129" max="16129" width="4.09765625" style="14" customWidth="1"/>
    <col min="16130" max="16130" width="2.19921875" style="14" customWidth="1"/>
    <col min="16131" max="16131" width="4.09765625" style="14" customWidth="1"/>
    <col min="16132" max="16132" width="2.19921875" style="14" customWidth="1"/>
    <col min="16133" max="16134" width="2.09765625" style="14" customWidth="1"/>
    <col min="16135" max="16145" width="0" style="14" hidden="1" customWidth="1"/>
    <col min="16146" max="16384" width="8.09765625" style="14"/>
  </cols>
  <sheetData>
    <row r="1" spans="1:21" ht="18.600000000000001" customHeight="1">
      <c r="A1" s="257"/>
      <c r="B1" s="191"/>
      <c r="C1" s="265" t="s">
        <v>192</v>
      </c>
      <c r="D1" s="265"/>
      <c r="E1" s="265"/>
      <c r="F1" s="265"/>
      <c r="G1" s="265"/>
      <c r="H1" s="265"/>
      <c r="I1" s="265"/>
      <c r="J1" s="265"/>
      <c r="K1" s="265"/>
      <c r="L1" s="265"/>
      <c r="M1" s="265"/>
      <c r="N1" s="265"/>
      <c r="O1" s="265"/>
      <c r="P1" s="265"/>
      <c r="Q1" s="265"/>
      <c r="R1" s="252"/>
    </row>
    <row r="2" spans="1:21" ht="14.7" customHeight="1">
      <c r="A2" s="258"/>
      <c r="B2" s="120" t="s">
        <v>25</v>
      </c>
      <c r="C2" s="190"/>
      <c r="D2" s="120"/>
      <c r="E2" s="120"/>
      <c r="F2" s="120"/>
      <c r="G2" s="120"/>
      <c r="H2" s="120"/>
      <c r="I2" s="120"/>
      <c r="J2" s="120"/>
      <c r="K2" s="120"/>
      <c r="L2" s="120"/>
      <c r="M2" s="120"/>
      <c r="N2" s="120"/>
      <c r="O2" s="120"/>
      <c r="P2" s="120"/>
      <c r="Q2" s="120"/>
      <c r="R2" s="253"/>
    </row>
    <row r="3" spans="1:21" ht="32.4" customHeight="1">
      <c r="A3" s="258"/>
      <c r="B3" s="253"/>
      <c r="C3" s="266" t="s">
        <v>28</v>
      </c>
      <c r="D3" s="268" t="s">
        <v>6</v>
      </c>
      <c r="E3" s="269"/>
      <c r="F3" s="270"/>
      <c r="G3" s="271"/>
      <c r="H3" s="271"/>
      <c r="I3" s="271"/>
      <c r="J3" s="271"/>
      <c r="K3" s="271"/>
      <c r="L3" s="271"/>
      <c r="M3" s="271"/>
      <c r="N3" s="271"/>
      <c r="O3" s="271"/>
      <c r="P3" s="271"/>
      <c r="Q3" s="272"/>
      <c r="R3" s="253"/>
    </row>
    <row r="4" spans="1:21" ht="23.7" customHeight="1">
      <c r="A4" s="258"/>
      <c r="B4" s="253"/>
      <c r="C4" s="267"/>
      <c r="D4" s="121" t="s">
        <v>90</v>
      </c>
      <c r="E4" s="122"/>
      <c r="F4" s="273"/>
      <c r="G4" s="273"/>
      <c r="H4" s="273"/>
      <c r="I4" s="273"/>
      <c r="J4" s="273"/>
      <c r="K4" s="273"/>
      <c r="L4" s="273"/>
      <c r="M4" s="273"/>
      <c r="N4" s="273"/>
      <c r="O4" s="273"/>
      <c r="P4" s="273"/>
      <c r="Q4" s="273"/>
      <c r="R4" s="253"/>
    </row>
    <row r="5" spans="1:21" ht="31.2" customHeight="1">
      <c r="A5" s="258"/>
      <c r="B5" s="253"/>
      <c r="C5" s="290" t="s">
        <v>62</v>
      </c>
      <c r="D5" s="292" t="s">
        <v>6</v>
      </c>
      <c r="E5" s="293"/>
      <c r="F5" s="270"/>
      <c r="G5" s="271"/>
      <c r="H5" s="271"/>
      <c r="I5" s="271"/>
      <c r="J5" s="271"/>
      <c r="K5" s="271"/>
      <c r="L5" s="271"/>
      <c r="M5" s="271"/>
      <c r="N5" s="271"/>
      <c r="O5" s="271"/>
      <c r="P5" s="271"/>
      <c r="Q5" s="272"/>
      <c r="R5" s="253"/>
    </row>
    <row r="6" spans="1:21" ht="24" customHeight="1">
      <c r="A6" s="258"/>
      <c r="B6" s="253"/>
      <c r="C6" s="291"/>
      <c r="D6" s="292" t="s">
        <v>90</v>
      </c>
      <c r="E6" s="293"/>
      <c r="F6" s="273"/>
      <c r="G6" s="273"/>
      <c r="H6" s="273"/>
      <c r="I6" s="273"/>
      <c r="J6" s="273"/>
      <c r="K6" s="273"/>
      <c r="L6" s="273"/>
      <c r="M6" s="273"/>
      <c r="N6" s="273"/>
      <c r="O6" s="273"/>
      <c r="P6" s="273"/>
      <c r="Q6" s="273"/>
      <c r="R6" s="253"/>
    </row>
    <row r="7" spans="1:21" ht="15" customHeight="1">
      <c r="A7" s="258"/>
      <c r="B7" s="253"/>
      <c r="C7" s="282" t="s">
        <v>61</v>
      </c>
      <c r="D7" s="283"/>
      <c r="E7" s="123" t="s">
        <v>7</v>
      </c>
      <c r="F7" s="286"/>
      <c r="G7" s="287"/>
      <c r="H7" s="287"/>
      <c r="I7" s="287"/>
      <c r="J7" s="287"/>
      <c r="K7" s="287"/>
      <c r="L7" s="287"/>
      <c r="M7" s="287"/>
      <c r="N7" s="287"/>
      <c r="O7" s="287"/>
      <c r="P7" s="287"/>
      <c r="Q7" s="288"/>
      <c r="R7" s="253"/>
    </row>
    <row r="8" spans="1:21" ht="15" customHeight="1">
      <c r="A8" s="258"/>
      <c r="B8" s="253"/>
      <c r="C8" s="284"/>
      <c r="D8" s="285"/>
      <c r="E8" s="123" t="s">
        <v>8</v>
      </c>
      <c r="F8" s="289"/>
      <c r="G8" s="289"/>
      <c r="H8" s="289"/>
      <c r="I8" s="289"/>
      <c r="J8" s="289"/>
      <c r="K8" s="289"/>
      <c r="L8" s="289"/>
      <c r="M8" s="289"/>
      <c r="N8" s="289"/>
      <c r="O8" s="289"/>
      <c r="P8" s="289"/>
      <c r="Q8" s="289"/>
      <c r="R8" s="253"/>
    </row>
    <row r="9" spans="1:21" ht="15" customHeight="1">
      <c r="A9" s="258"/>
      <c r="B9" s="120" t="s">
        <v>29</v>
      </c>
      <c r="C9" s="120"/>
      <c r="D9" s="120"/>
      <c r="E9" s="120"/>
      <c r="F9" s="120"/>
      <c r="G9" s="120"/>
      <c r="H9" s="120"/>
      <c r="I9" s="120"/>
      <c r="J9" s="120"/>
      <c r="K9" s="120"/>
      <c r="L9" s="120"/>
      <c r="M9" s="120"/>
      <c r="N9" s="120"/>
      <c r="O9" s="120"/>
      <c r="P9" s="120"/>
      <c r="Q9" s="120"/>
      <c r="R9" s="253"/>
    </row>
    <row r="10" spans="1:21" ht="15" customHeight="1">
      <c r="A10" s="258"/>
      <c r="B10" s="253"/>
      <c r="C10" s="274" t="s">
        <v>26</v>
      </c>
      <c r="D10" s="275"/>
      <c r="E10" s="276"/>
      <c r="F10" s="294"/>
      <c r="G10" s="295"/>
      <c r="H10" s="295"/>
      <c r="I10" s="295"/>
      <c r="J10" s="295"/>
      <c r="K10" s="295"/>
      <c r="L10" s="295"/>
      <c r="M10" s="295"/>
      <c r="N10" s="295"/>
      <c r="O10" s="295"/>
      <c r="P10" s="295"/>
      <c r="Q10" s="296"/>
      <c r="R10" s="253"/>
    </row>
    <row r="11" spans="1:21" ht="15" customHeight="1">
      <c r="A11" s="258"/>
      <c r="B11" s="253"/>
      <c r="C11" s="274" t="s">
        <v>27</v>
      </c>
      <c r="D11" s="275"/>
      <c r="E11" s="276"/>
      <c r="F11" s="277" t="s">
        <v>9</v>
      </c>
      <c r="G11" s="278"/>
      <c r="H11" s="279"/>
      <c r="I11" s="280"/>
      <c r="J11" s="281"/>
      <c r="K11" s="281"/>
      <c r="L11" s="281"/>
      <c r="M11" s="281"/>
      <c r="N11" s="281"/>
      <c r="O11" s="281"/>
      <c r="P11" s="281"/>
      <c r="Q11" s="281"/>
      <c r="R11" s="253"/>
    </row>
    <row r="12" spans="1:21" ht="15" customHeight="1">
      <c r="A12" s="258"/>
      <c r="B12" s="120" t="s">
        <v>30</v>
      </c>
      <c r="C12" s="191"/>
      <c r="D12" s="120"/>
      <c r="E12" s="120"/>
      <c r="F12" s="120"/>
      <c r="G12" s="120"/>
      <c r="H12" s="120"/>
      <c r="I12" s="120"/>
      <c r="J12" s="120"/>
      <c r="K12" s="120"/>
      <c r="L12" s="120"/>
      <c r="M12" s="120"/>
      <c r="N12" s="120"/>
      <c r="O12" s="120"/>
      <c r="P12" s="120"/>
      <c r="Q12" s="120"/>
      <c r="R12" s="253"/>
    </row>
    <row r="13" spans="1:21" ht="14.7" customHeight="1">
      <c r="A13" s="258"/>
      <c r="B13" s="253"/>
      <c r="C13" s="274" t="s">
        <v>94</v>
      </c>
      <c r="D13" s="276"/>
      <c r="E13" s="300"/>
      <c r="F13" s="301"/>
      <c r="G13" s="130"/>
      <c r="H13" s="130"/>
      <c r="I13" s="130"/>
      <c r="J13" s="130"/>
      <c r="K13" s="194"/>
      <c r="L13" s="130"/>
      <c r="M13" s="130"/>
      <c r="N13" s="130"/>
      <c r="O13" s="130"/>
      <c r="P13" s="130"/>
      <c r="Q13" s="132"/>
      <c r="R13" s="253"/>
    </row>
    <row r="14" spans="1:21" ht="14.7" customHeight="1">
      <c r="A14" s="258"/>
      <c r="B14" s="253"/>
      <c r="C14" s="293" t="s">
        <v>96</v>
      </c>
      <c r="D14" s="293"/>
      <c r="E14" s="297" t="s">
        <v>95</v>
      </c>
      <c r="F14" s="297"/>
      <c r="G14" s="297"/>
      <c r="H14" s="297"/>
      <c r="I14" s="297"/>
      <c r="J14" s="297"/>
      <c r="K14" s="297" t="s">
        <v>10</v>
      </c>
      <c r="L14" s="297"/>
      <c r="M14" s="297"/>
      <c r="N14" s="297"/>
      <c r="O14" s="297"/>
      <c r="P14" s="297"/>
      <c r="Q14" s="297"/>
      <c r="R14" s="253"/>
    </row>
    <row r="15" spans="1:21" ht="14.7" customHeight="1">
      <c r="A15" s="258"/>
      <c r="B15" s="253"/>
      <c r="C15" s="293"/>
      <c r="D15" s="293"/>
      <c r="E15" s="262"/>
      <c r="F15" s="124" t="s">
        <v>11</v>
      </c>
      <c r="G15" s="263"/>
      <c r="H15" s="124" t="s">
        <v>12</v>
      </c>
      <c r="I15" s="192"/>
      <c r="J15" s="193"/>
      <c r="K15" s="298"/>
      <c r="L15" s="299"/>
      <c r="M15" s="124" t="s">
        <v>11</v>
      </c>
      <c r="N15" s="263"/>
      <c r="O15" s="124" t="s">
        <v>12</v>
      </c>
      <c r="P15" s="192"/>
      <c r="Q15" s="193"/>
      <c r="R15" s="253"/>
    </row>
    <row r="16" spans="1:21" ht="14.7" customHeight="1">
      <c r="A16" s="258"/>
      <c r="B16" s="253"/>
      <c r="C16" s="302" t="s">
        <v>87</v>
      </c>
      <c r="D16" s="303"/>
      <c r="E16" s="308" t="s">
        <v>13</v>
      </c>
      <c r="F16" s="309"/>
      <c r="G16" s="310"/>
      <c r="H16" s="311"/>
      <c r="I16" s="311"/>
      <c r="J16" s="132"/>
      <c r="K16" s="308" t="s">
        <v>14</v>
      </c>
      <c r="L16" s="312"/>
      <c r="M16" s="309"/>
      <c r="N16" s="310"/>
      <c r="O16" s="311"/>
      <c r="P16" s="311"/>
      <c r="Q16" s="132"/>
      <c r="R16" s="253"/>
      <c r="U16" s="119" t="s">
        <v>83</v>
      </c>
    </row>
    <row r="17" spans="1:21" ht="14.7" customHeight="1">
      <c r="A17" s="258"/>
      <c r="B17" s="253"/>
      <c r="C17" s="304"/>
      <c r="D17" s="305"/>
      <c r="E17" s="308" t="s">
        <v>15</v>
      </c>
      <c r="F17" s="309"/>
      <c r="G17" s="310"/>
      <c r="H17" s="311"/>
      <c r="I17" s="311"/>
      <c r="J17" s="132"/>
      <c r="K17" s="308" t="s">
        <v>16</v>
      </c>
      <c r="L17" s="312"/>
      <c r="M17" s="309"/>
      <c r="N17" s="310"/>
      <c r="O17" s="311"/>
      <c r="P17" s="311"/>
      <c r="Q17" s="132"/>
      <c r="R17" s="253"/>
      <c r="U17" s="119" t="s">
        <v>83</v>
      </c>
    </row>
    <row r="18" spans="1:21" ht="14.7" customHeight="1">
      <c r="A18" s="258"/>
      <c r="B18" s="253"/>
      <c r="C18" s="304"/>
      <c r="D18" s="305"/>
      <c r="E18" s="308" t="s">
        <v>17</v>
      </c>
      <c r="F18" s="309"/>
      <c r="G18" s="310"/>
      <c r="H18" s="311"/>
      <c r="I18" s="311"/>
      <c r="J18" s="132"/>
      <c r="K18" s="308" t="s">
        <v>18</v>
      </c>
      <c r="L18" s="312"/>
      <c r="M18" s="309"/>
      <c r="N18" s="310"/>
      <c r="O18" s="311"/>
      <c r="P18" s="311"/>
      <c r="Q18" s="132"/>
      <c r="R18" s="253"/>
      <c r="U18" s="119" t="s">
        <v>83</v>
      </c>
    </row>
    <row r="19" spans="1:21" ht="14.7" customHeight="1">
      <c r="A19" s="258"/>
      <c r="B19" s="253"/>
      <c r="C19" s="304"/>
      <c r="D19" s="305"/>
      <c r="E19" s="308" t="s">
        <v>19</v>
      </c>
      <c r="F19" s="309"/>
      <c r="G19" s="310"/>
      <c r="H19" s="311"/>
      <c r="I19" s="311"/>
      <c r="J19" s="132"/>
      <c r="K19" s="125" t="s">
        <v>20</v>
      </c>
      <c r="L19" s="264"/>
      <c r="M19" s="132" t="s">
        <v>21</v>
      </c>
      <c r="N19" s="310"/>
      <c r="O19" s="311"/>
      <c r="P19" s="311"/>
      <c r="Q19" s="132"/>
      <c r="R19" s="253"/>
      <c r="U19" s="119" t="s">
        <v>83</v>
      </c>
    </row>
    <row r="20" spans="1:21" ht="14.7" customHeight="1">
      <c r="A20" s="258"/>
      <c r="B20" s="253"/>
      <c r="C20" s="304"/>
      <c r="D20" s="305"/>
      <c r="E20" s="308" t="s">
        <v>22</v>
      </c>
      <c r="F20" s="309"/>
      <c r="G20" s="310"/>
      <c r="H20" s="311"/>
      <c r="I20" s="311"/>
      <c r="J20" s="132"/>
      <c r="K20" s="125" t="s">
        <v>23</v>
      </c>
      <c r="L20" s="264"/>
      <c r="M20" s="132" t="s">
        <v>21</v>
      </c>
      <c r="N20" s="310"/>
      <c r="O20" s="311"/>
      <c r="P20" s="311"/>
      <c r="Q20" s="132"/>
      <c r="R20" s="253"/>
      <c r="U20" s="119" t="s">
        <v>83</v>
      </c>
    </row>
    <row r="21" spans="1:21" ht="14.7" customHeight="1">
      <c r="A21" s="258"/>
      <c r="B21" s="253"/>
      <c r="C21" s="306"/>
      <c r="D21" s="307"/>
      <c r="E21" s="308" t="s">
        <v>24</v>
      </c>
      <c r="F21" s="309"/>
      <c r="G21" s="310"/>
      <c r="H21" s="311"/>
      <c r="I21" s="311"/>
      <c r="J21" s="193"/>
      <c r="K21" s="133" t="s">
        <v>23</v>
      </c>
      <c r="L21" s="264"/>
      <c r="M21" s="132" t="s">
        <v>21</v>
      </c>
      <c r="N21" s="310"/>
      <c r="O21" s="311"/>
      <c r="P21" s="311"/>
      <c r="Q21" s="132"/>
      <c r="R21" s="253"/>
      <c r="U21" s="119" t="s">
        <v>83</v>
      </c>
    </row>
    <row r="22" spans="1:21" ht="14.7" customHeight="1">
      <c r="A22" s="258"/>
      <c r="B22" s="120"/>
      <c r="C22" s="126" t="s">
        <v>89</v>
      </c>
      <c r="D22" s="195"/>
      <c r="E22" s="120"/>
      <c r="F22" s="126"/>
      <c r="G22" s="196"/>
      <c r="H22" s="196"/>
      <c r="I22" s="196"/>
      <c r="J22" s="29"/>
      <c r="K22" s="197"/>
      <c r="L22" s="198"/>
      <c r="M22" s="29"/>
      <c r="N22" s="196"/>
      <c r="O22" s="196"/>
      <c r="P22" s="196"/>
      <c r="Q22" s="29"/>
      <c r="R22" s="253"/>
    </row>
    <row r="23" spans="1:21" ht="14.7" customHeight="1">
      <c r="A23" s="258"/>
      <c r="B23" s="120"/>
      <c r="C23" s="313" t="s">
        <v>88</v>
      </c>
      <c r="D23" s="313"/>
      <c r="E23" s="127" t="s">
        <v>64</v>
      </c>
      <c r="F23" s="128"/>
      <c r="G23" s="129"/>
      <c r="H23" s="129"/>
      <c r="I23" s="129"/>
      <c r="J23" s="130"/>
      <c r="K23" s="125"/>
      <c r="L23" s="131"/>
      <c r="M23" s="132"/>
      <c r="N23" s="314"/>
      <c r="O23" s="314"/>
      <c r="P23" s="310"/>
      <c r="Q23" s="199"/>
      <c r="R23" s="253"/>
      <c r="U23" s="119" t="s">
        <v>83</v>
      </c>
    </row>
    <row r="24" spans="1:21" ht="14.7" customHeight="1">
      <c r="A24" s="258"/>
      <c r="B24" s="120"/>
      <c r="C24" s="313"/>
      <c r="D24" s="313"/>
      <c r="E24" s="127" t="s">
        <v>65</v>
      </c>
      <c r="F24" s="128"/>
      <c r="G24" s="129"/>
      <c r="H24" s="129"/>
      <c r="I24" s="129"/>
      <c r="J24" s="130"/>
      <c r="K24" s="125"/>
      <c r="L24" s="131"/>
      <c r="M24" s="132"/>
      <c r="N24" s="314"/>
      <c r="O24" s="314"/>
      <c r="P24" s="310"/>
      <c r="Q24" s="199"/>
      <c r="R24" s="253"/>
      <c r="U24" s="119" t="s">
        <v>83</v>
      </c>
    </row>
    <row r="25" spans="1:21" ht="14.7" customHeight="1">
      <c r="A25" s="258"/>
      <c r="B25" s="120"/>
      <c r="C25" s="313"/>
      <c r="D25" s="313"/>
      <c r="E25" s="127" t="s">
        <v>66</v>
      </c>
      <c r="F25" s="128"/>
      <c r="G25" s="129"/>
      <c r="H25" s="129"/>
      <c r="I25" s="129"/>
      <c r="J25" s="130"/>
      <c r="K25" s="125"/>
      <c r="L25" s="131"/>
      <c r="M25" s="132"/>
      <c r="N25" s="314"/>
      <c r="O25" s="314"/>
      <c r="P25" s="310"/>
      <c r="Q25" s="199"/>
      <c r="R25" s="253"/>
      <c r="U25" s="119" t="s">
        <v>83</v>
      </c>
    </row>
    <row r="26" spans="1:21" ht="14.7" customHeight="1">
      <c r="A26" s="258"/>
      <c r="B26" s="120"/>
      <c r="C26" s="313"/>
      <c r="D26" s="313"/>
      <c r="E26" s="127" t="s">
        <v>67</v>
      </c>
      <c r="F26" s="128"/>
      <c r="G26" s="129"/>
      <c r="H26" s="129"/>
      <c r="I26" s="129"/>
      <c r="J26" s="130"/>
      <c r="K26" s="125"/>
      <c r="L26" s="131"/>
      <c r="M26" s="132"/>
      <c r="N26" s="314"/>
      <c r="O26" s="314"/>
      <c r="P26" s="310"/>
      <c r="Q26" s="199"/>
      <c r="R26" s="253"/>
      <c r="U26" s="119" t="s">
        <v>83</v>
      </c>
    </row>
    <row r="27" spans="1:21" ht="14.7" customHeight="1">
      <c r="A27" s="258"/>
      <c r="B27" s="120"/>
      <c r="C27" s="200"/>
      <c r="D27" s="200"/>
      <c r="E27" s="126"/>
      <c r="F27" s="126"/>
      <c r="G27" s="196"/>
      <c r="H27" s="196"/>
      <c r="I27" s="196"/>
      <c r="J27" s="29"/>
      <c r="K27" s="197"/>
      <c r="L27" s="198"/>
      <c r="M27" s="29"/>
      <c r="N27" s="196"/>
      <c r="O27" s="196"/>
      <c r="P27" s="196"/>
      <c r="Q27" s="201"/>
      <c r="R27" s="253"/>
    </row>
    <row r="28" spans="1:21" ht="14.7" customHeight="1">
      <c r="A28" s="258"/>
      <c r="B28" s="120"/>
      <c r="C28" s="126" t="s">
        <v>70</v>
      </c>
      <c r="D28" s="200"/>
      <c r="E28" s="126"/>
      <c r="F28" s="126"/>
      <c r="G28" s="196"/>
      <c r="H28" s="196"/>
      <c r="I28" s="196"/>
      <c r="J28" s="29"/>
      <c r="K28" s="197"/>
      <c r="L28" s="198"/>
      <c r="M28" s="29"/>
      <c r="N28" s="196"/>
      <c r="O28" s="196"/>
      <c r="P28" s="196"/>
      <c r="Q28" s="201"/>
      <c r="R28" s="253"/>
    </row>
    <row r="29" spans="1:21" ht="1.35" customHeight="1">
      <c r="A29" s="164"/>
      <c r="B29" s="124"/>
      <c r="C29" s="13"/>
      <c r="D29" s="13"/>
      <c r="E29" s="13"/>
      <c r="F29" s="13"/>
      <c r="G29" s="13"/>
      <c r="H29" s="13"/>
      <c r="I29" s="13"/>
      <c r="J29" s="13"/>
      <c r="K29" s="13"/>
      <c r="L29" s="13"/>
      <c r="M29" s="20"/>
      <c r="N29" s="20"/>
      <c r="O29" s="20"/>
      <c r="P29" s="20"/>
      <c r="Q29" s="20"/>
      <c r="R29" s="254"/>
      <c r="S29" s="3"/>
    </row>
    <row r="30" spans="1:21" ht="15" customHeight="1">
      <c r="A30" s="250"/>
      <c r="B30" s="250"/>
      <c r="C30" s="22"/>
      <c r="D30" s="22"/>
      <c r="E30" s="22"/>
      <c r="F30" s="22"/>
      <c r="G30" s="22"/>
      <c r="H30" s="22"/>
      <c r="I30" s="22"/>
      <c r="J30" s="22"/>
      <c r="K30" s="22"/>
      <c r="L30" s="22"/>
      <c r="R30" s="255"/>
    </row>
    <row r="31" spans="1:21">
      <c r="C31" s="21"/>
    </row>
  </sheetData>
  <sheetProtection password="DB6F" sheet="1" formatRows="0"/>
  <protectedRanges>
    <protectedRange sqref="F3:Q8 F10 I11" name="範囲1"/>
  </protectedRanges>
  <mergeCells count="51">
    <mergeCell ref="C23:D26"/>
    <mergeCell ref="N23:P23"/>
    <mergeCell ref="N24:P24"/>
    <mergeCell ref="N25:P25"/>
    <mergeCell ref="N26:P26"/>
    <mergeCell ref="E20:F20"/>
    <mergeCell ref="G20:I20"/>
    <mergeCell ref="N20:P20"/>
    <mergeCell ref="E21:F21"/>
    <mergeCell ref="G21:I21"/>
    <mergeCell ref="N21:P21"/>
    <mergeCell ref="C16:D21"/>
    <mergeCell ref="E16:F16"/>
    <mergeCell ref="G16:I16"/>
    <mergeCell ref="K16:M16"/>
    <mergeCell ref="N16:P16"/>
    <mergeCell ref="E17:F17"/>
    <mergeCell ref="G17:I17"/>
    <mergeCell ref="K17:M17"/>
    <mergeCell ref="N17:P17"/>
    <mergeCell ref="E18:F18"/>
    <mergeCell ref="G18:I18"/>
    <mergeCell ref="K18:M18"/>
    <mergeCell ref="N18:P18"/>
    <mergeCell ref="E19:F19"/>
    <mergeCell ref="G19:I19"/>
    <mergeCell ref="N19:P19"/>
    <mergeCell ref="C13:D13"/>
    <mergeCell ref="C14:D15"/>
    <mergeCell ref="E14:J14"/>
    <mergeCell ref="K14:Q14"/>
    <mergeCell ref="K15:L15"/>
    <mergeCell ref="E13:F13"/>
    <mergeCell ref="F6:Q6"/>
    <mergeCell ref="C11:E11"/>
    <mergeCell ref="F11:H11"/>
    <mergeCell ref="I11:Q11"/>
    <mergeCell ref="C7:D8"/>
    <mergeCell ref="F7:Q7"/>
    <mergeCell ref="F8:Q8"/>
    <mergeCell ref="C10:E10"/>
    <mergeCell ref="C5:C6"/>
    <mergeCell ref="D5:E5"/>
    <mergeCell ref="F5:Q5"/>
    <mergeCell ref="F10:Q10"/>
    <mergeCell ref="D6:E6"/>
    <mergeCell ref="C1:Q1"/>
    <mergeCell ref="C3:C4"/>
    <mergeCell ref="D3:E3"/>
    <mergeCell ref="F3:Q3"/>
    <mergeCell ref="F4:Q4"/>
  </mergeCells>
  <phoneticPr fontId="2"/>
  <dataValidations count="9">
    <dataValidation type="textLength" operator="equal" allowBlank="1" showInputMessage="1" showErrorMessage="1" sqref="K65522 IT65522 SP65522 ACL65522 AMH65522 AWD65522 BFZ65522 BPV65522 BZR65522 CJN65522 CTJ65522 DDF65522 DNB65522 DWX65522 EGT65522 EQP65522 FAL65522 FKH65522 FUD65522 GDZ65522 GNV65522 GXR65522 HHN65522 HRJ65522 IBF65522 ILB65522 IUX65522 JET65522 JOP65522 JYL65522 KIH65522 KSD65522 LBZ65522 LLV65522 LVR65522 MFN65522 MPJ65522 MZF65522 NJB65522 NSX65522 OCT65522 OMP65522 OWL65522 PGH65522 PQD65522 PZZ65522 QJV65522 QTR65522 RDN65522 RNJ65522 RXF65522 SHB65522 SQX65522 TAT65522 TKP65522 TUL65522 UEH65522 UOD65522 UXZ65522 VHV65522 VRR65522 WBN65522 WLJ65522 WVF65522 K131058 IT131058 SP131058 ACL131058 AMH131058 AWD131058 BFZ131058 BPV131058 BZR131058 CJN131058 CTJ131058 DDF131058 DNB131058 DWX131058 EGT131058 EQP131058 FAL131058 FKH131058 FUD131058 GDZ131058 GNV131058 GXR131058 HHN131058 HRJ131058 IBF131058 ILB131058 IUX131058 JET131058 JOP131058 JYL131058 KIH131058 KSD131058 LBZ131058 LLV131058 LVR131058 MFN131058 MPJ131058 MZF131058 NJB131058 NSX131058 OCT131058 OMP131058 OWL131058 PGH131058 PQD131058 PZZ131058 QJV131058 QTR131058 RDN131058 RNJ131058 RXF131058 SHB131058 SQX131058 TAT131058 TKP131058 TUL131058 UEH131058 UOD131058 UXZ131058 VHV131058 VRR131058 WBN131058 WLJ131058 WVF131058 K196594 IT196594 SP196594 ACL196594 AMH196594 AWD196594 BFZ196594 BPV196594 BZR196594 CJN196594 CTJ196594 DDF196594 DNB196594 DWX196594 EGT196594 EQP196594 FAL196594 FKH196594 FUD196594 GDZ196594 GNV196594 GXR196594 HHN196594 HRJ196594 IBF196594 ILB196594 IUX196594 JET196594 JOP196594 JYL196594 KIH196594 KSD196594 LBZ196594 LLV196594 LVR196594 MFN196594 MPJ196594 MZF196594 NJB196594 NSX196594 OCT196594 OMP196594 OWL196594 PGH196594 PQD196594 PZZ196594 QJV196594 QTR196594 RDN196594 RNJ196594 RXF196594 SHB196594 SQX196594 TAT196594 TKP196594 TUL196594 UEH196594 UOD196594 UXZ196594 VHV196594 VRR196594 WBN196594 WLJ196594 WVF196594 K262130 IT262130 SP262130 ACL262130 AMH262130 AWD262130 BFZ262130 BPV262130 BZR262130 CJN262130 CTJ262130 DDF262130 DNB262130 DWX262130 EGT262130 EQP262130 FAL262130 FKH262130 FUD262130 GDZ262130 GNV262130 GXR262130 HHN262130 HRJ262130 IBF262130 ILB262130 IUX262130 JET262130 JOP262130 JYL262130 KIH262130 KSD262130 LBZ262130 LLV262130 LVR262130 MFN262130 MPJ262130 MZF262130 NJB262130 NSX262130 OCT262130 OMP262130 OWL262130 PGH262130 PQD262130 PZZ262130 QJV262130 QTR262130 RDN262130 RNJ262130 RXF262130 SHB262130 SQX262130 TAT262130 TKP262130 TUL262130 UEH262130 UOD262130 UXZ262130 VHV262130 VRR262130 WBN262130 WLJ262130 WVF262130 K327666 IT327666 SP327666 ACL327666 AMH327666 AWD327666 BFZ327666 BPV327666 BZR327666 CJN327666 CTJ327666 DDF327666 DNB327666 DWX327666 EGT327666 EQP327666 FAL327666 FKH327666 FUD327666 GDZ327666 GNV327666 GXR327666 HHN327666 HRJ327666 IBF327666 ILB327666 IUX327666 JET327666 JOP327666 JYL327666 KIH327666 KSD327666 LBZ327666 LLV327666 LVR327666 MFN327666 MPJ327666 MZF327666 NJB327666 NSX327666 OCT327666 OMP327666 OWL327666 PGH327666 PQD327666 PZZ327666 QJV327666 QTR327666 RDN327666 RNJ327666 RXF327666 SHB327666 SQX327666 TAT327666 TKP327666 TUL327666 UEH327666 UOD327666 UXZ327666 VHV327666 VRR327666 WBN327666 WLJ327666 WVF327666 K393202 IT393202 SP393202 ACL393202 AMH393202 AWD393202 BFZ393202 BPV393202 BZR393202 CJN393202 CTJ393202 DDF393202 DNB393202 DWX393202 EGT393202 EQP393202 FAL393202 FKH393202 FUD393202 GDZ393202 GNV393202 GXR393202 HHN393202 HRJ393202 IBF393202 ILB393202 IUX393202 JET393202 JOP393202 JYL393202 KIH393202 KSD393202 LBZ393202 LLV393202 LVR393202 MFN393202 MPJ393202 MZF393202 NJB393202 NSX393202 OCT393202 OMP393202 OWL393202 PGH393202 PQD393202 PZZ393202 QJV393202 QTR393202 RDN393202 RNJ393202 RXF393202 SHB393202 SQX393202 TAT393202 TKP393202 TUL393202 UEH393202 UOD393202 UXZ393202 VHV393202 VRR393202 WBN393202 WLJ393202 WVF393202 K458738 IT458738 SP458738 ACL458738 AMH458738 AWD458738 BFZ458738 BPV458738 BZR458738 CJN458738 CTJ458738 DDF458738 DNB458738 DWX458738 EGT458738 EQP458738 FAL458738 FKH458738 FUD458738 GDZ458738 GNV458738 GXR458738 HHN458738 HRJ458738 IBF458738 ILB458738 IUX458738 JET458738 JOP458738 JYL458738 KIH458738 KSD458738 LBZ458738 LLV458738 LVR458738 MFN458738 MPJ458738 MZF458738 NJB458738 NSX458738 OCT458738 OMP458738 OWL458738 PGH458738 PQD458738 PZZ458738 QJV458738 QTR458738 RDN458738 RNJ458738 RXF458738 SHB458738 SQX458738 TAT458738 TKP458738 TUL458738 UEH458738 UOD458738 UXZ458738 VHV458738 VRR458738 WBN458738 WLJ458738 WVF458738 K524274 IT524274 SP524274 ACL524274 AMH524274 AWD524274 BFZ524274 BPV524274 BZR524274 CJN524274 CTJ524274 DDF524274 DNB524274 DWX524274 EGT524274 EQP524274 FAL524274 FKH524274 FUD524274 GDZ524274 GNV524274 GXR524274 HHN524274 HRJ524274 IBF524274 ILB524274 IUX524274 JET524274 JOP524274 JYL524274 KIH524274 KSD524274 LBZ524274 LLV524274 LVR524274 MFN524274 MPJ524274 MZF524274 NJB524274 NSX524274 OCT524274 OMP524274 OWL524274 PGH524274 PQD524274 PZZ524274 QJV524274 QTR524274 RDN524274 RNJ524274 RXF524274 SHB524274 SQX524274 TAT524274 TKP524274 TUL524274 UEH524274 UOD524274 UXZ524274 VHV524274 VRR524274 WBN524274 WLJ524274 WVF524274 K589810 IT589810 SP589810 ACL589810 AMH589810 AWD589810 BFZ589810 BPV589810 BZR589810 CJN589810 CTJ589810 DDF589810 DNB589810 DWX589810 EGT589810 EQP589810 FAL589810 FKH589810 FUD589810 GDZ589810 GNV589810 GXR589810 HHN589810 HRJ589810 IBF589810 ILB589810 IUX589810 JET589810 JOP589810 JYL589810 KIH589810 KSD589810 LBZ589810 LLV589810 LVR589810 MFN589810 MPJ589810 MZF589810 NJB589810 NSX589810 OCT589810 OMP589810 OWL589810 PGH589810 PQD589810 PZZ589810 QJV589810 QTR589810 RDN589810 RNJ589810 RXF589810 SHB589810 SQX589810 TAT589810 TKP589810 TUL589810 UEH589810 UOD589810 UXZ589810 VHV589810 VRR589810 WBN589810 WLJ589810 WVF589810 K655346 IT655346 SP655346 ACL655346 AMH655346 AWD655346 BFZ655346 BPV655346 BZR655346 CJN655346 CTJ655346 DDF655346 DNB655346 DWX655346 EGT655346 EQP655346 FAL655346 FKH655346 FUD655346 GDZ655346 GNV655346 GXR655346 HHN655346 HRJ655346 IBF655346 ILB655346 IUX655346 JET655346 JOP655346 JYL655346 KIH655346 KSD655346 LBZ655346 LLV655346 LVR655346 MFN655346 MPJ655346 MZF655346 NJB655346 NSX655346 OCT655346 OMP655346 OWL655346 PGH655346 PQD655346 PZZ655346 QJV655346 QTR655346 RDN655346 RNJ655346 RXF655346 SHB655346 SQX655346 TAT655346 TKP655346 TUL655346 UEH655346 UOD655346 UXZ655346 VHV655346 VRR655346 WBN655346 WLJ655346 WVF655346 K720882 IT720882 SP720882 ACL720882 AMH720882 AWD720882 BFZ720882 BPV720882 BZR720882 CJN720882 CTJ720882 DDF720882 DNB720882 DWX720882 EGT720882 EQP720882 FAL720882 FKH720882 FUD720882 GDZ720882 GNV720882 GXR720882 HHN720882 HRJ720882 IBF720882 ILB720882 IUX720882 JET720882 JOP720882 JYL720882 KIH720882 KSD720882 LBZ720882 LLV720882 LVR720882 MFN720882 MPJ720882 MZF720882 NJB720882 NSX720882 OCT720882 OMP720882 OWL720882 PGH720882 PQD720882 PZZ720882 QJV720882 QTR720882 RDN720882 RNJ720882 RXF720882 SHB720882 SQX720882 TAT720882 TKP720882 TUL720882 UEH720882 UOD720882 UXZ720882 VHV720882 VRR720882 WBN720882 WLJ720882 WVF720882 K786418 IT786418 SP786418 ACL786418 AMH786418 AWD786418 BFZ786418 BPV786418 BZR786418 CJN786418 CTJ786418 DDF786418 DNB786418 DWX786418 EGT786418 EQP786418 FAL786418 FKH786418 FUD786418 GDZ786418 GNV786418 GXR786418 HHN786418 HRJ786418 IBF786418 ILB786418 IUX786418 JET786418 JOP786418 JYL786418 KIH786418 KSD786418 LBZ786418 LLV786418 LVR786418 MFN786418 MPJ786418 MZF786418 NJB786418 NSX786418 OCT786418 OMP786418 OWL786418 PGH786418 PQD786418 PZZ786418 QJV786418 QTR786418 RDN786418 RNJ786418 RXF786418 SHB786418 SQX786418 TAT786418 TKP786418 TUL786418 UEH786418 UOD786418 UXZ786418 VHV786418 VRR786418 WBN786418 WLJ786418 WVF786418 K851954 IT851954 SP851954 ACL851954 AMH851954 AWD851954 BFZ851954 BPV851954 BZR851954 CJN851954 CTJ851954 DDF851954 DNB851954 DWX851954 EGT851954 EQP851954 FAL851954 FKH851954 FUD851954 GDZ851954 GNV851954 GXR851954 HHN851954 HRJ851954 IBF851954 ILB851954 IUX851954 JET851954 JOP851954 JYL851954 KIH851954 KSD851954 LBZ851954 LLV851954 LVR851954 MFN851954 MPJ851954 MZF851954 NJB851954 NSX851954 OCT851954 OMP851954 OWL851954 PGH851954 PQD851954 PZZ851954 QJV851954 QTR851954 RDN851954 RNJ851954 RXF851954 SHB851954 SQX851954 TAT851954 TKP851954 TUL851954 UEH851954 UOD851954 UXZ851954 VHV851954 VRR851954 WBN851954 WLJ851954 WVF851954 K917490 IT917490 SP917490 ACL917490 AMH917490 AWD917490 BFZ917490 BPV917490 BZR917490 CJN917490 CTJ917490 DDF917490 DNB917490 DWX917490 EGT917490 EQP917490 FAL917490 FKH917490 FUD917490 GDZ917490 GNV917490 GXR917490 HHN917490 HRJ917490 IBF917490 ILB917490 IUX917490 JET917490 JOP917490 JYL917490 KIH917490 KSD917490 LBZ917490 LLV917490 LVR917490 MFN917490 MPJ917490 MZF917490 NJB917490 NSX917490 OCT917490 OMP917490 OWL917490 PGH917490 PQD917490 PZZ917490 QJV917490 QTR917490 RDN917490 RNJ917490 RXF917490 SHB917490 SQX917490 TAT917490 TKP917490 TUL917490 UEH917490 UOD917490 UXZ917490 VHV917490 VRR917490 WBN917490 WLJ917490 WVF917490 K983026 IT983026 SP983026 ACL983026 AMH983026 AWD983026 BFZ983026 BPV983026 BZR983026 CJN983026 CTJ983026 DDF983026 DNB983026 DWX983026 EGT983026 EQP983026 FAL983026 FKH983026 FUD983026 GDZ983026 GNV983026 GXR983026 HHN983026 HRJ983026 IBF983026 ILB983026 IUX983026 JET983026 JOP983026 JYL983026 KIH983026 KSD983026 LBZ983026 LLV983026 LVR983026 MFN983026 MPJ983026 MZF983026 NJB983026 NSX983026 OCT983026 OMP983026 OWL983026 PGH983026 PQD983026 PZZ983026 QJV983026 QTR983026 RDN983026 RNJ983026 RXF983026 SHB983026 SQX983026 TAT983026 TKP983026 TUL983026 UEH983026 UOD983026 UXZ983026 VHV983026 VRR983026 WBN983026 WLJ983026 WVF983026 K65528 IT65528 SP65528 ACL65528 AMH65528 AWD65528 BFZ65528 BPV65528 BZR65528 CJN65528 CTJ65528 DDF65528 DNB65528 DWX65528 EGT65528 EQP65528 FAL65528 FKH65528 FUD65528 GDZ65528 GNV65528 GXR65528 HHN65528 HRJ65528 IBF65528 ILB65528 IUX65528 JET65528 JOP65528 JYL65528 KIH65528 KSD65528 LBZ65528 LLV65528 LVR65528 MFN65528 MPJ65528 MZF65528 NJB65528 NSX65528 OCT65528 OMP65528 OWL65528 PGH65528 PQD65528 PZZ65528 QJV65528 QTR65528 RDN65528 RNJ65528 RXF65528 SHB65528 SQX65528 TAT65528 TKP65528 TUL65528 UEH65528 UOD65528 UXZ65528 VHV65528 VRR65528 WBN65528 WLJ65528 WVF65528 K131064 IT131064 SP131064 ACL131064 AMH131064 AWD131064 BFZ131064 BPV131064 BZR131064 CJN131064 CTJ131064 DDF131064 DNB131064 DWX131064 EGT131064 EQP131064 FAL131064 FKH131064 FUD131064 GDZ131064 GNV131064 GXR131064 HHN131064 HRJ131064 IBF131064 ILB131064 IUX131064 JET131064 JOP131064 JYL131064 KIH131064 KSD131064 LBZ131064 LLV131064 LVR131064 MFN131064 MPJ131064 MZF131064 NJB131064 NSX131064 OCT131064 OMP131064 OWL131064 PGH131064 PQD131064 PZZ131064 QJV131064 QTR131064 RDN131064 RNJ131064 RXF131064 SHB131064 SQX131064 TAT131064 TKP131064 TUL131064 UEH131064 UOD131064 UXZ131064 VHV131064 VRR131064 WBN131064 WLJ131064 WVF131064 K196600 IT196600 SP196600 ACL196600 AMH196600 AWD196600 BFZ196600 BPV196600 BZR196600 CJN196600 CTJ196600 DDF196600 DNB196600 DWX196600 EGT196600 EQP196600 FAL196600 FKH196600 FUD196600 GDZ196600 GNV196600 GXR196600 HHN196600 HRJ196600 IBF196600 ILB196600 IUX196600 JET196600 JOP196600 JYL196600 KIH196600 KSD196600 LBZ196600 LLV196600 LVR196600 MFN196600 MPJ196600 MZF196600 NJB196600 NSX196600 OCT196600 OMP196600 OWL196600 PGH196600 PQD196600 PZZ196600 QJV196600 QTR196600 RDN196600 RNJ196600 RXF196600 SHB196600 SQX196600 TAT196600 TKP196600 TUL196600 UEH196600 UOD196600 UXZ196600 VHV196600 VRR196600 WBN196600 WLJ196600 WVF196600 K262136 IT262136 SP262136 ACL262136 AMH262136 AWD262136 BFZ262136 BPV262136 BZR262136 CJN262136 CTJ262136 DDF262136 DNB262136 DWX262136 EGT262136 EQP262136 FAL262136 FKH262136 FUD262136 GDZ262136 GNV262136 GXR262136 HHN262136 HRJ262136 IBF262136 ILB262136 IUX262136 JET262136 JOP262136 JYL262136 KIH262136 KSD262136 LBZ262136 LLV262136 LVR262136 MFN262136 MPJ262136 MZF262136 NJB262136 NSX262136 OCT262136 OMP262136 OWL262136 PGH262136 PQD262136 PZZ262136 QJV262136 QTR262136 RDN262136 RNJ262136 RXF262136 SHB262136 SQX262136 TAT262136 TKP262136 TUL262136 UEH262136 UOD262136 UXZ262136 VHV262136 VRR262136 WBN262136 WLJ262136 WVF262136 K327672 IT327672 SP327672 ACL327672 AMH327672 AWD327672 BFZ327672 BPV327672 BZR327672 CJN327672 CTJ327672 DDF327672 DNB327672 DWX327672 EGT327672 EQP327672 FAL327672 FKH327672 FUD327672 GDZ327672 GNV327672 GXR327672 HHN327672 HRJ327672 IBF327672 ILB327672 IUX327672 JET327672 JOP327672 JYL327672 KIH327672 KSD327672 LBZ327672 LLV327672 LVR327672 MFN327672 MPJ327672 MZF327672 NJB327672 NSX327672 OCT327672 OMP327672 OWL327672 PGH327672 PQD327672 PZZ327672 QJV327672 QTR327672 RDN327672 RNJ327672 RXF327672 SHB327672 SQX327672 TAT327672 TKP327672 TUL327672 UEH327672 UOD327672 UXZ327672 VHV327672 VRR327672 WBN327672 WLJ327672 WVF327672 K393208 IT393208 SP393208 ACL393208 AMH393208 AWD393208 BFZ393208 BPV393208 BZR393208 CJN393208 CTJ393208 DDF393208 DNB393208 DWX393208 EGT393208 EQP393208 FAL393208 FKH393208 FUD393208 GDZ393208 GNV393208 GXR393208 HHN393208 HRJ393208 IBF393208 ILB393208 IUX393208 JET393208 JOP393208 JYL393208 KIH393208 KSD393208 LBZ393208 LLV393208 LVR393208 MFN393208 MPJ393208 MZF393208 NJB393208 NSX393208 OCT393208 OMP393208 OWL393208 PGH393208 PQD393208 PZZ393208 QJV393208 QTR393208 RDN393208 RNJ393208 RXF393208 SHB393208 SQX393208 TAT393208 TKP393208 TUL393208 UEH393208 UOD393208 UXZ393208 VHV393208 VRR393208 WBN393208 WLJ393208 WVF393208 K458744 IT458744 SP458744 ACL458744 AMH458744 AWD458744 BFZ458744 BPV458744 BZR458744 CJN458744 CTJ458744 DDF458744 DNB458744 DWX458744 EGT458744 EQP458744 FAL458744 FKH458744 FUD458744 GDZ458744 GNV458744 GXR458744 HHN458744 HRJ458744 IBF458744 ILB458744 IUX458744 JET458744 JOP458744 JYL458744 KIH458744 KSD458744 LBZ458744 LLV458744 LVR458744 MFN458744 MPJ458744 MZF458744 NJB458744 NSX458744 OCT458744 OMP458744 OWL458744 PGH458744 PQD458744 PZZ458744 QJV458744 QTR458744 RDN458744 RNJ458744 RXF458744 SHB458744 SQX458744 TAT458744 TKP458744 TUL458744 UEH458744 UOD458744 UXZ458744 VHV458744 VRR458744 WBN458744 WLJ458744 WVF458744 K524280 IT524280 SP524280 ACL524280 AMH524280 AWD524280 BFZ524280 BPV524280 BZR524280 CJN524280 CTJ524280 DDF524280 DNB524280 DWX524280 EGT524280 EQP524280 FAL524280 FKH524280 FUD524280 GDZ524280 GNV524280 GXR524280 HHN524280 HRJ524280 IBF524280 ILB524280 IUX524280 JET524280 JOP524280 JYL524280 KIH524280 KSD524280 LBZ524280 LLV524280 LVR524280 MFN524280 MPJ524280 MZF524280 NJB524280 NSX524280 OCT524280 OMP524280 OWL524280 PGH524280 PQD524280 PZZ524280 QJV524280 QTR524280 RDN524280 RNJ524280 RXF524280 SHB524280 SQX524280 TAT524280 TKP524280 TUL524280 UEH524280 UOD524280 UXZ524280 VHV524280 VRR524280 WBN524280 WLJ524280 WVF524280 K589816 IT589816 SP589816 ACL589816 AMH589816 AWD589816 BFZ589816 BPV589816 BZR589816 CJN589816 CTJ589816 DDF589816 DNB589816 DWX589816 EGT589816 EQP589816 FAL589816 FKH589816 FUD589816 GDZ589816 GNV589816 GXR589816 HHN589816 HRJ589816 IBF589816 ILB589816 IUX589816 JET589816 JOP589816 JYL589816 KIH589816 KSD589816 LBZ589816 LLV589816 LVR589816 MFN589816 MPJ589816 MZF589816 NJB589816 NSX589816 OCT589816 OMP589816 OWL589816 PGH589816 PQD589816 PZZ589816 QJV589816 QTR589816 RDN589816 RNJ589816 RXF589816 SHB589816 SQX589816 TAT589816 TKP589816 TUL589816 UEH589816 UOD589816 UXZ589816 VHV589816 VRR589816 WBN589816 WLJ589816 WVF589816 K655352 IT655352 SP655352 ACL655352 AMH655352 AWD655352 BFZ655352 BPV655352 BZR655352 CJN655352 CTJ655352 DDF655352 DNB655352 DWX655352 EGT655352 EQP655352 FAL655352 FKH655352 FUD655352 GDZ655352 GNV655352 GXR655352 HHN655352 HRJ655352 IBF655352 ILB655352 IUX655352 JET655352 JOP655352 JYL655352 KIH655352 KSD655352 LBZ655352 LLV655352 LVR655352 MFN655352 MPJ655352 MZF655352 NJB655352 NSX655352 OCT655352 OMP655352 OWL655352 PGH655352 PQD655352 PZZ655352 QJV655352 QTR655352 RDN655352 RNJ655352 RXF655352 SHB655352 SQX655352 TAT655352 TKP655352 TUL655352 UEH655352 UOD655352 UXZ655352 VHV655352 VRR655352 WBN655352 WLJ655352 WVF655352 K720888 IT720888 SP720888 ACL720888 AMH720888 AWD720888 BFZ720888 BPV720888 BZR720888 CJN720888 CTJ720888 DDF720888 DNB720888 DWX720888 EGT720888 EQP720888 FAL720888 FKH720888 FUD720888 GDZ720888 GNV720888 GXR720888 HHN720888 HRJ720888 IBF720888 ILB720888 IUX720888 JET720888 JOP720888 JYL720888 KIH720888 KSD720888 LBZ720888 LLV720888 LVR720888 MFN720888 MPJ720888 MZF720888 NJB720888 NSX720888 OCT720888 OMP720888 OWL720888 PGH720888 PQD720888 PZZ720888 QJV720888 QTR720888 RDN720888 RNJ720888 RXF720888 SHB720888 SQX720888 TAT720888 TKP720888 TUL720888 UEH720888 UOD720888 UXZ720888 VHV720888 VRR720888 WBN720888 WLJ720888 WVF720888 K786424 IT786424 SP786424 ACL786424 AMH786424 AWD786424 BFZ786424 BPV786424 BZR786424 CJN786424 CTJ786424 DDF786424 DNB786424 DWX786424 EGT786424 EQP786424 FAL786424 FKH786424 FUD786424 GDZ786424 GNV786424 GXR786424 HHN786424 HRJ786424 IBF786424 ILB786424 IUX786424 JET786424 JOP786424 JYL786424 KIH786424 KSD786424 LBZ786424 LLV786424 LVR786424 MFN786424 MPJ786424 MZF786424 NJB786424 NSX786424 OCT786424 OMP786424 OWL786424 PGH786424 PQD786424 PZZ786424 QJV786424 QTR786424 RDN786424 RNJ786424 RXF786424 SHB786424 SQX786424 TAT786424 TKP786424 TUL786424 UEH786424 UOD786424 UXZ786424 VHV786424 VRR786424 WBN786424 WLJ786424 WVF786424 K851960 IT851960 SP851960 ACL851960 AMH851960 AWD851960 BFZ851960 BPV851960 BZR851960 CJN851960 CTJ851960 DDF851960 DNB851960 DWX851960 EGT851960 EQP851960 FAL851960 FKH851960 FUD851960 GDZ851960 GNV851960 GXR851960 HHN851960 HRJ851960 IBF851960 ILB851960 IUX851960 JET851960 JOP851960 JYL851960 KIH851960 KSD851960 LBZ851960 LLV851960 LVR851960 MFN851960 MPJ851960 MZF851960 NJB851960 NSX851960 OCT851960 OMP851960 OWL851960 PGH851960 PQD851960 PZZ851960 QJV851960 QTR851960 RDN851960 RNJ851960 RXF851960 SHB851960 SQX851960 TAT851960 TKP851960 TUL851960 UEH851960 UOD851960 UXZ851960 VHV851960 VRR851960 WBN851960 WLJ851960 WVF851960 K917496 IT917496 SP917496 ACL917496 AMH917496 AWD917496 BFZ917496 BPV917496 BZR917496 CJN917496 CTJ917496 DDF917496 DNB917496 DWX917496 EGT917496 EQP917496 FAL917496 FKH917496 FUD917496 GDZ917496 GNV917496 GXR917496 HHN917496 HRJ917496 IBF917496 ILB917496 IUX917496 JET917496 JOP917496 JYL917496 KIH917496 KSD917496 LBZ917496 LLV917496 LVR917496 MFN917496 MPJ917496 MZF917496 NJB917496 NSX917496 OCT917496 OMP917496 OWL917496 PGH917496 PQD917496 PZZ917496 QJV917496 QTR917496 RDN917496 RNJ917496 RXF917496 SHB917496 SQX917496 TAT917496 TKP917496 TUL917496 UEH917496 UOD917496 UXZ917496 VHV917496 VRR917496 WBN917496 WLJ917496 WVF917496 K983032 IT983032 SP983032 ACL983032 AMH983032 AWD983032 BFZ983032 BPV983032 BZR983032 CJN983032 CTJ983032 DDF983032 DNB983032 DWX983032 EGT983032 EQP983032 FAL983032 FKH983032 FUD983032 GDZ983032 GNV983032 GXR983032 HHN983032 HRJ983032 IBF983032 ILB983032 IUX983032 JET983032 JOP983032 JYL983032 KIH983032 KSD983032 LBZ983032 LLV983032 LVR983032 MFN983032 MPJ983032 MZF983032 NJB983032 NSX983032 OCT983032 OMP983032 OWL983032 PGH983032 PQD983032 PZZ983032 QJV983032 QTR983032 RDN983032 RNJ983032 RXF983032 SHB983032 SQX983032 TAT983032 TKP983032 TUL983032 UEH983032 UOD983032 UXZ983032 VHV983032 VRR983032 WBN983032 WLJ983032 WVF983032 K65525 IT65525 SP65525 ACL65525 AMH65525 AWD65525 BFZ65525 BPV65525 BZR65525 CJN65525 CTJ65525 DDF65525 DNB65525 DWX65525 EGT65525 EQP65525 FAL65525 FKH65525 FUD65525 GDZ65525 GNV65525 GXR65525 HHN65525 HRJ65525 IBF65525 ILB65525 IUX65525 JET65525 JOP65525 JYL65525 KIH65525 KSD65525 LBZ65525 LLV65525 LVR65525 MFN65525 MPJ65525 MZF65525 NJB65525 NSX65525 OCT65525 OMP65525 OWL65525 PGH65525 PQD65525 PZZ65525 QJV65525 QTR65525 RDN65525 RNJ65525 RXF65525 SHB65525 SQX65525 TAT65525 TKP65525 TUL65525 UEH65525 UOD65525 UXZ65525 VHV65525 VRR65525 WBN65525 WLJ65525 WVF65525 K131061 IT131061 SP131061 ACL131061 AMH131061 AWD131061 BFZ131061 BPV131061 BZR131061 CJN131061 CTJ131061 DDF131061 DNB131061 DWX131061 EGT131061 EQP131061 FAL131061 FKH131061 FUD131061 GDZ131061 GNV131061 GXR131061 HHN131061 HRJ131061 IBF131061 ILB131061 IUX131061 JET131061 JOP131061 JYL131061 KIH131061 KSD131061 LBZ131061 LLV131061 LVR131061 MFN131061 MPJ131061 MZF131061 NJB131061 NSX131061 OCT131061 OMP131061 OWL131061 PGH131061 PQD131061 PZZ131061 QJV131061 QTR131061 RDN131061 RNJ131061 RXF131061 SHB131061 SQX131061 TAT131061 TKP131061 TUL131061 UEH131061 UOD131061 UXZ131061 VHV131061 VRR131061 WBN131061 WLJ131061 WVF131061 K196597 IT196597 SP196597 ACL196597 AMH196597 AWD196597 BFZ196597 BPV196597 BZR196597 CJN196597 CTJ196597 DDF196597 DNB196597 DWX196597 EGT196597 EQP196597 FAL196597 FKH196597 FUD196597 GDZ196597 GNV196597 GXR196597 HHN196597 HRJ196597 IBF196597 ILB196597 IUX196597 JET196597 JOP196597 JYL196597 KIH196597 KSD196597 LBZ196597 LLV196597 LVR196597 MFN196597 MPJ196597 MZF196597 NJB196597 NSX196597 OCT196597 OMP196597 OWL196597 PGH196597 PQD196597 PZZ196597 QJV196597 QTR196597 RDN196597 RNJ196597 RXF196597 SHB196597 SQX196597 TAT196597 TKP196597 TUL196597 UEH196597 UOD196597 UXZ196597 VHV196597 VRR196597 WBN196597 WLJ196597 WVF196597 K262133 IT262133 SP262133 ACL262133 AMH262133 AWD262133 BFZ262133 BPV262133 BZR262133 CJN262133 CTJ262133 DDF262133 DNB262133 DWX262133 EGT262133 EQP262133 FAL262133 FKH262133 FUD262133 GDZ262133 GNV262133 GXR262133 HHN262133 HRJ262133 IBF262133 ILB262133 IUX262133 JET262133 JOP262133 JYL262133 KIH262133 KSD262133 LBZ262133 LLV262133 LVR262133 MFN262133 MPJ262133 MZF262133 NJB262133 NSX262133 OCT262133 OMP262133 OWL262133 PGH262133 PQD262133 PZZ262133 QJV262133 QTR262133 RDN262133 RNJ262133 RXF262133 SHB262133 SQX262133 TAT262133 TKP262133 TUL262133 UEH262133 UOD262133 UXZ262133 VHV262133 VRR262133 WBN262133 WLJ262133 WVF262133 K327669 IT327669 SP327669 ACL327669 AMH327669 AWD327669 BFZ327669 BPV327669 BZR327669 CJN327669 CTJ327669 DDF327669 DNB327669 DWX327669 EGT327669 EQP327669 FAL327669 FKH327669 FUD327669 GDZ327669 GNV327669 GXR327669 HHN327669 HRJ327669 IBF327669 ILB327669 IUX327669 JET327669 JOP327669 JYL327669 KIH327669 KSD327669 LBZ327669 LLV327669 LVR327669 MFN327669 MPJ327669 MZF327669 NJB327669 NSX327669 OCT327669 OMP327669 OWL327669 PGH327669 PQD327669 PZZ327669 QJV327669 QTR327669 RDN327669 RNJ327669 RXF327669 SHB327669 SQX327669 TAT327669 TKP327669 TUL327669 UEH327669 UOD327669 UXZ327669 VHV327669 VRR327669 WBN327669 WLJ327669 WVF327669 K393205 IT393205 SP393205 ACL393205 AMH393205 AWD393205 BFZ393205 BPV393205 BZR393205 CJN393205 CTJ393205 DDF393205 DNB393205 DWX393205 EGT393205 EQP393205 FAL393205 FKH393205 FUD393205 GDZ393205 GNV393205 GXR393205 HHN393205 HRJ393205 IBF393205 ILB393205 IUX393205 JET393205 JOP393205 JYL393205 KIH393205 KSD393205 LBZ393205 LLV393205 LVR393205 MFN393205 MPJ393205 MZF393205 NJB393205 NSX393205 OCT393205 OMP393205 OWL393205 PGH393205 PQD393205 PZZ393205 QJV393205 QTR393205 RDN393205 RNJ393205 RXF393205 SHB393205 SQX393205 TAT393205 TKP393205 TUL393205 UEH393205 UOD393205 UXZ393205 VHV393205 VRR393205 WBN393205 WLJ393205 WVF393205 K458741 IT458741 SP458741 ACL458741 AMH458741 AWD458741 BFZ458741 BPV458741 BZR458741 CJN458741 CTJ458741 DDF458741 DNB458741 DWX458741 EGT458741 EQP458741 FAL458741 FKH458741 FUD458741 GDZ458741 GNV458741 GXR458741 HHN458741 HRJ458741 IBF458741 ILB458741 IUX458741 JET458741 JOP458741 JYL458741 KIH458741 KSD458741 LBZ458741 LLV458741 LVR458741 MFN458741 MPJ458741 MZF458741 NJB458741 NSX458741 OCT458741 OMP458741 OWL458741 PGH458741 PQD458741 PZZ458741 QJV458741 QTR458741 RDN458741 RNJ458741 RXF458741 SHB458741 SQX458741 TAT458741 TKP458741 TUL458741 UEH458741 UOD458741 UXZ458741 VHV458741 VRR458741 WBN458741 WLJ458741 WVF458741 K524277 IT524277 SP524277 ACL524277 AMH524277 AWD524277 BFZ524277 BPV524277 BZR524277 CJN524277 CTJ524277 DDF524277 DNB524277 DWX524277 EGT524277 EQP524277 FAL524277 FKH524277 FUD524277 GDZ524277 GNV524277 GXR524277 HHN524277 HRJ524277 IBF524277 ILB524277 IUX524277 JET524277 JOP524277 JYL524277 KIH524277 KSD524277 LBZ524277 LLV524277 LVR524277 MFN524277 MPJ524277 MZF524277 NJB524277 NSX524277 OCT524277 OMP524277 OWL524277 PGH524277 PQD524277 PZZ524277 QJV524277 QTR524277 RDN524277 RNJ524277 RXF524277 SHB524277 SQX524277 TAT524277 TKP524277 TUL524277 UEH524277 UOD524277 UXZ524277 VHV524277 VRR524277 WBN524277 WLJ524277 WVF524277 K589813 IT589813 SP589813 ACL589813 AMH589813 AWD589813 BFZ589813 BPV589813 BZR589813 CJN589813 CTJ589813 DDF589813 DNB589813 DWX589813 EGT589813 EQP589813 FAL589813 FKH589813 FUD589813 GDZ589813 GNV589813 GXR589813 HHN589813 HRJ589813 IBF589813 ILB589813 IUX589813 JET589813 JOP589813 JYL589813 KIH589813 KSD589813 LBZ589813 LLV589813 LVR589813 MFN589813 MPJ589813 MZF589813 NJB589813 NSX589813 OCT589813 OMP589813 OWL589813 PGH589813 PQD589813 PZZ589813 QJV589813 QTR589813 RDN589813 RNJ589813 RXF589813 SHB589813 SQX589813 TAT589813 TKP589813 TUL589813 UEH589813 UOD589813 UXZ589813 VHV589813 VRR589813 WBN589813 WLJ589813 WVF589813 K655349 IT655349 SP655349 ACL655349 AMH655349 AWD655349 BFZ655349 BPV655349 BZR655349 CJN655349 CTJ655349 DDF655349 DNB655349 DWX655349 EGT655349 EQP655349 FAL655349 FKH655349 FUD655349 GDZ655349 GNV655349 GXR655349 HHN655349 HRJ655349 IBF655349 ILB655349 IUX655349 JET655349 JOP655349 JYL655349 KIH655349 KSD655349 LBZ655349 LLV655349 LVR655349 MFN655349 MPJ655349 MZF655349 NJB655349 NSX655349 OCT655349 OMP655349 OWL655349 PGH655349 PQD655349 PZZ655349 QJV655349 QTR655349 RDN655349 RNJ655349 RXF655349 SHB655349 SQX655349 TAT655349 TKP655349 TUL655349 UEH655349 UOD655349 UXZ655349 VHV655349 VRR655349 WBN655349 WLJ655349 WVF655349 K720885 IT720885 SP720885 ACL720885 AMH720885 AWD720885 BFZ720885 BPV720885 BZR720885 CJN720885 CTJ720885 DDF720885 DNB720885 DWX720885 EGT720885 EQP720885 FAL720885 FKH720885 FUD720885 GDZ720885 GNV720885 GXR720885 HHN720885 HRJ720885 IBF720885 ILB720885 IUX720885 JET720885 JOP720885 JYL720885 KIH720885 KSD720885 LBZ720885 LLV720885 LVR720885 MFN720885 MPJ720885 MZF720885 NJB720885 NSX720885 OCT720885 OMP720885 OWL720885 PGH720885 PQD720885 PZZ720885 QJV720885 QTR720885 RDN720885 RNJ720885 RXF720885 SHB720885 SQX720885 TAT720885 TKP720885 TUL720885 UEH720885 UOD720885 UXZ720885 VHV720885 VRR720885 WBN720885 WLJ720885 WVF720885 K786421 IT786421 SP786421 ACL786421 AMH786421 AWD786421 BFZ786421 BPV786421 BZR786421 CJN786421 CTJ786421 DDF786421 DNB786421 DWX786421 EGT786421 EQP786421 FAL786421 FKH786421 FUD786421 GDZ786421 GNV786421 GXR786421 HHN786421 HRJ786421 IBF786421 ILB786421 IUX786421 JET786421 JOP786421 JYL786421 KIH786421 KSD786421 LBZ786421 LLV786421 LVR786421 MFN786421 MPJ786421 MZF786421 NJB786421 NSX786421 OCT786421 OMP786421 OWL786421 PGH786421 PQD786421 PZZ786421 QJV786421 QTR786421 RDN786421 RNJ786421 RXF786421 SHB786421 SQX786421 TAT786421 TKP786421 TUL786421 UEH786421 UOD786421 UXZ786421 VHV786421 VRR786421 WBN786421 WLJ786421 WVF786421 K851957 IT851957 SP851957 ACL851957 AMH851957 AWD851957 BFZ851957 BPV851957 BZR851957 CJN851957 CTJ851957 DDF851957 DNB851957 DWX851957 EGT851957 EQP851957 FAL851957 FKH851957 FUD851957 GDZ851957 GNV851957 GXR851957 HHN851957 HRJ851957 IBF851957 ILB851957 IUX851957 JET851957 JOP851957 JYL851957 KIH851957 KSD851957 LBZ851957 LLV851957 LVR851957 MFN851957 MPJ851957 MZF851957 NJB851957 NSX851957 OCT851957 OMP851957 OWL851957 PGH851957 PQD851957 PZZ851957 QJV851957 QTR851957 RDN851957 RNJ851957 RXF851957 SHB851957 SQX851957 TAT851957 TKP851957 TUL851957 UEH851957 UOD851957 UXZ851957 VHV851957 VRR851957 WBN851957 WLJ851957 WVF851957 K917493 IT917493 SP917493 ACL917493 AMH917493 AWD917493 BFZ917493 BPV917493 BZR917493 CJN917493 CTJ917493 DDF917493 DNB917493 DWX917493 EGT917493 EQP917493 FAL917493 FKH917493 FUD917493 GDZ917493 GNV917493 GXR917493 HHN917493 HRJ917493 IBF917493 ILB917493 IUX917493 JET917493 JOP917493 JYL917493 KIH917493 KSD917493 LBZ917493 LLV917493 LVR917493 MFN917493 MPJ917493 MZF917493 NJB917493 NSX917493 OCT917493 OMP917493 OWL917493 PGH917493 PQD917493 PZZ917493 QJV917493 QTR917493 RDN917493 RNJ917493 RXF917493 SHB917493 SQX917493 TAT917493 TKP917493 TUL917493 UEH917493 UOD917493 UXZ917493 VHV917493 VRR917493 WBN917493 WLJ917493 WVF917493 K983029 IT983029 SP983029 ACL983029 AMH983029 AWD983029 BFZ983029 BPV983029 BZR983029 CJN983029 CTJ983029 DDF983029 DNB983029 DWX983029 EGT983029 EQP983029 FAL983029 FKH983029 FUD983029 GDZ983029 GNV983029 GXR983029 HHN983029 HRJ983029 IBF983029 ILB983029 IUX983029 JET983029 JOP983029 JYL983029 KIH983029 KSD983029 LBZ983029 LLV983029 LVR983029 MFN983029 MPJ983029 MZF983029 NJB983029 NSX983029 OCT983029 OMP983029 OWL983029 PGH983029 PQD983029 PZZ983029 QJV983029 QTR983029 RDN983029 RNJ983029 RXF983029 SHB983029 SQX983029 TAT983029 TKP983029 TUL983029 UEH983029 UOD983029 UXZ983029 VHV983029 VRR983029 WBN983029 WLJ983029 WVF983029">
      <formula1>4</formula1>
    </dataValidation>
    <dataValidation type="textLength" operator="equal" allowBlank="1" showInputMessage="1" showErrorMessage="1" sqref="I65522 IR65522 SN65522 ACJ65522 AMF65522 AWB65522 BFX65522 BPT65522 BZP65522 CJL65522 CTH65522 DDD65522 DMZ65522 DWV65522 EGR65522 EQN65522 FAJ65522 FKF65522 FUB65522 GDX65522 GNT65522 GXP65522 HHL65522 HRH65522 IBD65522 IKZ65522 IUV65522 JER65522 JON65522 JYJ65522 KIF65522 KSB65522 LBX65522 LLT65522 LVP65522 MFL65522 MPH65522 MZD65522 NIZ65522 NSV65522 OCR65522 OMN65522 OWJ65522 PGF65522 PQB65522 PZX65522 QJT65522 QTP65522 RDL65522 RNH65522 RXD65522 SGZ65522 SQV65522 TAR65522 TKN65522 TUJ65522 UEF65522 UOB65522 UXX65522 VHT65522 VRP65522 WBL65522 WLH65522 WVD65522 I131058 IR131058 SN131058 ACJ131058 AMF131058 AWB131058 BFX131058 BPT131058 BZP131058 CJL131058 CTH131058 DDD131058 DMZ131058 DWV131058 EGR131058 EQN131058 FAJ131058 FKF131058 FUB131058 GDX131058 GNT131058 GXP131058 HHL131058 HRH131058 IBD131058 IKZ131058 IUV131058 JER131058 JON131058 JYJ131058 KIF131058 KSB131058 LBX131058 LLT131058 LVP131058 MFL131058 MPH131058 MZD131058 NIZ131058 NSV131058 OCR131058 OMN131058 OWJ131058 PGF131058 PQB131058 PZX131058 QJT131058 QTP131058 RDL131058 RNH131058 RXD131058 SGZ131058 SQV131058 TAR131058 TKN131058 TUJ131058 UEF131058 UOB131058 UXX131058 VHT131058 VRP131058 WBL131058 WLH131058 WVD131058 I196594 IR196594 SN196594 ACJ196594 AMF196594 AWB196594 BFX196594 BPT196594 BZP196594 CJL196594 CTH196594 DDD196594 DMZ196594 DWV196594 EGR196594 EQN196594 FAJ196594 FKF196594 FUB196594 GDX196594 GNT196594 GXP196594 HHL196594 HRH196594 IBD196594 IKZ196594 IUV196594 JER196594 JON196594 JYJ196594 KIF196594 KSB196594 LBX196594 LLT196594 LVP196594 MFL196594 MPH196594 MZD196594 NIZ196594 NSV196594 OCR196594 OMN196594 OWJ196594 PGF196594 PQB196594 PZX196594 QJT196594 QTP196594 RDL196594 RNH196594 RXD196594 SGZ196594 SQV196594 TAR196594 TKN196594 TUJ196594 UEF196594 UOB196594 UXX196594 VHT196594 VRP196594 WBL196594 WLH196594 WVD196594 I262130 IR262130 SN262130 ACJ262130 AMF262130 AWB262130 BFX262130 BPT262130 BZP262130 CJL262130 CTH262130 DDD262130 DMZ262130 DWV262130 EGR262130 EQN262130 FAJ262130 FKF262130 FUB262130 GDX262130 GNT262130 GXP262130 HHL262130 HRH262130 IBD262130 IKZ262130 IUV262130 JER262130 JON262130 JYJ262130 KIF262130 KSB262130 LBX262130 LLT262130 LVP262130 MFL262130 MPH262130 MZD262130 NIZ262130 NSV262130 OCR262130 OMN262130 OWJ262130 PGF262130 PQB262130 PZX262130 QJT262130 QTP262130 RDL262130 RNH262130 RXD262130 SGZ262130 SQV262130 TAR262130 TKN262130 TUJ262130 UEF262130 UOB262130 UXX262130 VHT262130 VRP262130 WBL262130 WLH262130 WVD262130 I327666 IR327666 SN327666 ACJ327666 AMF327666 AWB327666 BFX327666 BPT327666 BZP327666 CJL327666 CTH327666 DDD327666 DMZ327666 DWV327666 EGR327666 EQN327666 FAJ327666 FKF327666 FUB327666 GDX327666 GNT327666 GXP327666 HHL327666 HRH327666 IBD327666 IKZ327666 IUV327666 JER327666 JON327666 JYJ327666 KIF327666 KSB327666 LBX327666 LLT327666 LVP327666 MFL327666 MPH327666 MZD327666 NIZ327666 NSV327666 OCR327666 OMN327666 OWJ327666 PGF327666 PQB327666 PZX327666 QJT327666 QTP327666 RDL327666 RNH327666 RXD327666 SGZ327666 SQV327666 TAR327666 TKN327666 TUJ327666 UEF327666 UOB327666 UXX327666 VHT327666 VRP327666 WBL327666 WLH327666 WVD327666 I393202 IR393202 SN393202 ACJ393202 AMF393202 AWB393202 BFX393202 BPT393202 BZP393202 CJL393202 CTH393202 DDD393202 DMZ393202 DWV393202 EGR393202 EQN393202 FAJ393202 FKF393202 FUB393202 GDX393202 GNT393202 GXP393202 HHL393202 HRH393202 IBD393202 IKZ393202 IUV393202 JER393202 JON393202 JYJ393202 KIF393202 KSB393202 LBX393202 LLT393202 LVP393202 MFL393202 MPH393202 MZD393202 NIZ393202 NSV393202 OCR393202 OMN393202 OWJ393202 PGF393202 PQB393202 PZX393202 QJT393202 QTP393202 RDL393202 RNH393202 RXD393202 SGZ393202 SQV393202 TAR393202 TKN393202 TUJ393202 UEF393202 UOB393202 UXX393202 VHT393202 VRP393202 WBL393202 WLH393202 WVD393202 I458738 IR458738 SN458738 ACJ458738 AMF458738 AWB458738 BFX458738 BPT458738 BZP458738 CJL458738 CTH458738 DDD458738 DMZ458738 DWV458738 EGR458738 EQN458738 FAJ458738 FKF458738 FUB458738 GDX458738 GNT458738 GXP458738 HHL458738 HRH458738 IBD458738 IKZ458738 IUV458738 JER458738 JON458738 JYJ458738 KIF458738 KSB458738 LBX458738 LLT458738 LVP458738 MFL458738 MPH458738 MZD458738 NIZ458738 NSV458738 OCR458738 OMN458738 OWJ458738 PGF458738 PQB458738 PZX458738 QJT458738 QTP458738 RDL458738 RNH458738 RXD458738 SGZ458738 SQV458738 TAR458738 TKN458738 TUJ458738 UEF458738 UOB458738 UXX458738 VHT458738 VRP458738 WBL458738 WLH458738 WVD458738 I524274 IR524274 SN524274 ACJ524274 AMF524274 AWB524274 BFX524274 BPT524274 BZP524274 CJL524274 CTH524274 DDD524274 DMZ524274 DWV524274 EGR524274 EQN524274 FAJ524274 FKF524274 FUB524274 GDX524274 GNT524274 GXP524274 HHL524274 HRH524274 IBD524274 IKZ524274 IUV524274 JER524274 JON524274 JYJ524274 KIF524274 KSB524274 LBX524274 LLT524274 LVP524274 MFL524274 MPH524274 MZD524274 NIZ524274 NSV524274 OCR524274 OMN524274 OWJ524274 PGF524274 PQB524274 PZX524274 QJT524274 QTP524274 RDL524274 RNH524274 RXD524274 SGZ524274 SQV524274 TAR524274 TKN524274 TUJ524274 UEF524274 UOB524274 UXX524274 VHT524274 VRP524274 WBL524274 WLH524274 WVD524274 I589810 IR589810 SN589810 ACJ589810 AMF589810 AWB589810 BFX589810 BPT589810 BZP589810 CJL589810 CTH589810 DDD589810 DMZ589810 DWV589810 EGR589810 EQN589810 FAJ589810 FKF589810 FUB589810 GDX589810 GNT589810 GXP589810 HHL589810 HRH589810 IBD589810 IKZ589810 IUV589810 JER589810 JON589810 JYJ589810 KIF589810 KSB589810 LBX589810 LLT589810 LVP589810 MFL589810 MPH589810 MZD589810 NIZ589810 NSV589810 OCR589810 OMN589810 OWJ589810 PGF589810 PQB589810 PZX589810 QJT589810 QTP589810 RDL589810 RNH589810 RXD589810 SGZ589810 SQV589810 TAR589810 TKN589810 TUJ589810 UEF589810 UOB589810 UXX589810 VHT589810 VRP589810 WBL589810 WLH589810 WVD589810 I655346 IR655346 SN655346 ACJ655346 AMF655346 AWB655346 BFX655346 BPT655346 BZP655346 CJL655346 CTH655346 DDD655346 DMZ655346 DWV655346 EGR655346 EQN655346 FAJ655346 FKF655346 FUB655346 GDX655346 GNT655346 GXP655346 HHL655346 HRH655346 IBD655346 IKZ655346 IUV655346 JER655346 JON655346 JYJ655346 KIF655346 KSB655346 LBX655346 LLT655346 LVP655346 MFL655346 MPH655346 MZD655346 NIZ655346 NSV655346 OCR655346 OMN655346 OWJ655346 PGF655346 PQB655346 PZX655346 QJT655346 QTP655346 RDL655346 RNH655346 RXD655346 SGZ655346 SQV655346 TAR655346 TKN655346 TUJ655346 UEF655346 UOB655346 UXX655346 VHT655346 VRP655346 WBL655346 WLH655346 WVD655346 I720882 IR720882 SN720882 ACJ720882 AMF720882 AWB720882 BFX720882 BPT720882 BZP720882 CJL720882 CTH720882 DDD720882 DMZ720882 DWV720882 EGR720882 EQN720882 FAJ720882 FKF720882 FUB720882 GDX720882 GNT720882 GXP720882 HHL720882 HRH720882 IBD720882 IKZ720882 IUV720882 JER720882 JON720882 JYJ720882 KIF720882 KSB720882 LBX720882 LLT720882 LVP720882 MFL720882 MPH720882 MZD720882 NIZ720882 NSV720882 OCR720882 OMN720882 OWJ720882 PGF720882 PQB720882 PZX720882 QJT720882 QTP720882 RDL720882 RNH720882 RXD720882 SGZ720882 SQV720882 TAR720882 TKN720882 TUJ720882 UEF720882 UOB720882 UXX720882 VHT720882 VRP720882 WBL720882 WLH720882 WVD720882 I786418 IR786418 SN786418 ACJ786418 AMF786418 AWB786418 BFX786418 BPT786418 BZP786418 CJL786418 CTH786418 DDD786418 DMZ786418 DWV786418 EGR786418 EQN786418 FAJ786418 FKF786418 FUB786418 GDX786418 GNT786418 GXP786418 HHL786418 HRH786418 IBD786418 IKZ786418 IUV786418 JER786418 JON786418 JYJ786418 KIF786418 KSB786418 LBX786418 LLT786418 LVP786418 MFL786418 MPH786418 MZD786418 NIZ786418 NSV786418 OCR786418 OMN786418 OWJ786418 PGF786418 PQB786418 PZX786418 QJT786418 QTP786418 RDL786418 RNH786418 RXD786418 SGZ786418 SQV786418 TAR786418 TKN786418 TUJ786418 UEF786418 UOB786418 UXX786418 VHT786418 VRP786418 WBL786418 WLH786418 WVD786418 I851954 IR851954 SN851954 ACJ851954 AMF851954 AWB851954 BFX851954 BPT851954 BZP851954 CJL851954 CTH851954 DDD851954 DMZ851954 DWV851954 EGR851954 EQN851954 FAJ851954 FKF851954 FUB851954 GDX851954 GNT851954 GXP851954 HHL851954 HRH851954 IBD851954 IKZ851954 IUV851954 JER851954 JON851954 JYJ851954 KIF851954 KSB851954 LBX851954 LLT851954 LVP851954 MFL851954 MPH851954 MZD851954 NIZ851954 NSV851954 OCR851954 OMN851954 OWJ851954 PGF851954 PQB851954 PZX851954 QJT851954 QTP851954 RDL851954 RNH851954 RXD851954 SGZ851954 SQV851954 TAR851954 TKN851954 TUJ851954 UEF851954 UOB851954 UXX851954 VHT851954 VRP851954 WBL851954 WLH851954 WVD851954 I917490 IR917490 SN917490 ACJ917490 AMF917490 AWB917490 BFX917490 BPT917490 BZP917490 CJL917490 CTH917490 DDD917490 DMZ917490 DWV917490 EGR917490 EQN917490 FAJ917490 FKF917490 FUB917490 GDX917490 GNT917490 GXP917490 HHL917490 HRH917490 IBD917490 IKZ917490 IUV917490 JER917490 JON917490 JYJ917490 KIF917490 KSB917490 LBX917490 LLT917490 LVP917490 MFL917490 MPH917490 MZD917490 NIZ917490 NSV917490 OCR917490 OMN917490 OWJ917490 PGF917490 PQB917490 PZX917490 QJT917490 QTP917490 RDL917490 RNH917490 RXD917490 SGZ917490 SQV917490 TAR917490 TKN917490 TUJ917490 UEF917490 UOB917490 UXX917490 VHT917490 VRP917490 WBL917490 WLH917490 WVD917490 I983026 IR983026 SN983026 ACJ983026 AMF983026 AWB983026 BFX983026 BPT983026 BZP983026 CJL983026 CTH983026 DDD983026 DMZ983026 DWV983026 EGR983026 EQN983026 FAJ983026 FKF983026 FUB983026 GDX983026 GNT983026 GXP983026 HHL983026 HRH983026 IBD983026 IKZ983026 IUV983026 JER983026 JON983026 JYJ983026 KIF983026 KSB983026 LBX983026 LLT983026 LVP983026 MFL983026 MPH983026 MZD983026 NIZ983026 NSV983026 OCR983026 OMN983026 OWJ983026 PGF983026 PQB983026 PZX983026 QJT983026 QTP983026 RDL983026 RNH983026 RXD983026 SGZ983026 SQV983026 TAR983026 TKN983026 TUJ983026 UEF983026 UOB983026 UXX983026 VHT983026 VRP983026 WBL983026 WLH983026 WVD983026 I65528 IR65528 SN65528 ACJ65528 AMF65528 AWB65528 BFX65528 BPT65528 BZP65528 CJL65528 CTH65528 DDD65528 DMZ65528 DWV65528 EGR65528 EQN65528 FAJ65528 FKF65528 FUB65528 GDX65528 GNT65528 GXP65528 HHL65528 HRH65528 IBD65528 IKZ65528 IUV65528 JER65528 JON65528 JYJ65528 KIF65528 KSB65528 LBX65528 LLT65528 LVP65528 MFL65528 MPH65528 MZD65528 NIZ65528 NSV65528 OCR65528 OMN65528 OWJ65528 PGF65528 PQB65528 PZX65528 QJT65528 QTP65528 RDL65528 RNH65528 RXD65528 SGZ65528 SQV65528 TAR65528 TKN65528 TUJ65528 UEF65528 UOB65528 UXX65528 VHT65528 VRP65528 WBL65528 WLH65528 WVD65528 I131064 IR131064 SN131064 ACJ131064 AMF131064 AWB131064 BFX131064 BPT131064 BZP131064 CJL131064 CTH131064 DDD131064 DMZ131064 DWV131064 EGR131064 EQN131064 FAJ131064 FKF131064 FUB131064 GDX131064 GNT131064 GXP131064 HHL131064 HRH131064 IBD131064 IKZ131064 IUV131064 JER131064 JON131064 JYJ131064 KIF131064 KSB131064 LBX131064 LLT131064 LVP131064 MFL131064 MPH131064 MZD131064 NIZ131064 NSV131064 OCR131064 OMN131064 OWJ131064 PGF131064 PQB131064 PZX131064 QJT131064 QTP131064 RDL131064 RNH131064 RXD131064 SGZ131064 SQV131064 TAR131064 TKN131064 TUJ131064 UEF131064 UOB131064 UXX131064 VHT131064 VRP131064 WBL131064 WLH131064 WVD131064 I196600 IR196600 SN196600 ACJ196600 AMF196600 AWB196600 BFX196600 BPT196600 BZP196600 CJL196600 CTH196600 DDD196600 DMZ196600 DWV196600 EGR196600 EQN196600 FAJ196600 FKF196600 FUB196600 GDX196600 GNT196600 GXP196600 HHL196600 HRH196600 IBD196600 IKZ196600 IUV196600 JER196600 JON196600 JYJ196600 KIF196600 KSB196600 LBX196600 LLT196600 LVP196600 MFL196600 MPH196600 MZD196600 NIZ196600 NSV196600 OCR196600 OMN196600 OWJ196600 PGF196600 PQB196600 PZX196600 QJT196600 QTP196600 RDL196600 RNH196600 RXD196600 SGZ196600 SQV196600 TAR196600 TKN196600 TUJ196600 UEF196600 UOB196600 UXX196600 VHT196600 VRP196600 WBL196600 WLH196600 WVD196600 I262136 IR262136 SN262136 ACJ262136 AMF262136 AWB262136 BFX262136 BPT262136 BZP262136 CJL262136 CTH262136 DDD262136 DMZ262136 DWV262136 EGR262136 EQN262136 FAJ262136 FKF262136 FUB262136 GDX262136 GNT262136 GXP262136 HHL262136 HRH262136 IBD262136 IKZ262136 IUV262136 JER262136 JON262136 JYJ262136 KIF262136 KSB262136 LBX262136 LLT262136 LVP262136 MFL262136 MPH262136 MZD262136 NIZ262136 NSV262136 OCR262136 OMN262136 OWJ262136 PGF262136 PQB262136 PZX262136 QJT262136 QTP262136 RDL262136 RNH262136 RXD262136 SGZ262136 SQV262136 TAR262136 TKN262136 TUJ262136 UEF262136 UOB262136 UXX262136 VHT262136 VRP262136 WBL262136 WLH262136 WVD262136 I327672 IR327672 SN327672 ACJ327672 AMF327672 AWB327672 BFX327672 BPT327672 BZP327672 CJL327672 CTH327672 DDD327672 DMZ327672 DWV327672 EGR327672 EQN327672 FAJ327672 FKF327672 FUB327672 GDX327672 GNT327672 GXP327672 HHL327672 HRH327672 IBD327672 IKZ327672 IUV327672 JER327672 JON327672 JYJ327672 KIF327672 KSB327672 LBX327672 LLT327672 LVP327672 MFL327672 MPH327672 MZD327672 NIZ327672 NSV327672 OCR327672 OMN327672 OWJ327672 PGF327672 PQB327672 PZX327672 QJT327672 QTP327672 RDL327672 RNH327672 RXD327672 SGZ327672 SQV327672 TAR327672 TKN327672 TUJ327672 UEF327672 UOB327672 UXX327672 VHT327672 VRP327672 WBL327672 WLH327672 WVD327672 I393208 IR393208 SN393208 ACJ393208 AMF393208 AWB393208 BFX393208 BPT393208 BZP393208 CJL393208 CTH393208 DDD393208 DMZ393208 DWV393208 EGR393208 EQN393208 FAJ393208 FKF393208 FUB393208 GDX393208 GNT393208 GXP393208 HHL393208 HRH393208 IBD393208 IKZ393208 IUV393208 JER393208 JON393208 JYJ393208 KIF393208 KSB393208 LBX393208 LLT393208 LVP393208 MFL393208 MPH393208 MZD393208 NIZ393208 NSV393208 OCR393208 OMN393208 OWJ393208 PGF393208 PQB393208 PZX393208 QJT393208 QTP393208 RDL393208 RNH393208 RXD393208 SGZ393208 SQV393208 TAR393208 TKN393208 TUJ393208 UEF393208 UOB393208 UXX393208 VHT393208 VRP393208 WBL393208 WLH393208 WVD393208 I458744 IR458744 SN458744 ACJ458744 AMF458744 AWB458744 BFX458744 BPT458744 BZP458744 CJL458744 CTH458744 DDD458744 DMZ458744 DWV458744 EGR458744 EQN458744 FAJ458744 FKF458744 FUB458744 GDX458744 GNT458744 GXP458744 HHL458744 HRH458744 IBD458744 IKZ458744 IUV458744 JER458744 JON458744 JYJ458744 KIF458744 KSB458744 LBX458744 LLT458744 LVP458744 MFL458744 MPH458744 MZD458744 NIZ458744 NSV458744 OCR458744 OMN458744 OWJ458744 PGF458744 PQB458744 PZX458744 QJT458744 QTP458744 RDL458744 RNH458744 RXD458744 SGZ458744 SQV458744 TAR458744 TKN458744 TUJ458744 UEF458744 UOB458744 UXX458744 VHT458744 VRP458744 WBL458744 WLH458744 WVD458744 I524280 IR524280 SN524280 ACJ524280 AMF524280 AWB524280 BFX524280 BPT524280 BZP524280 CJL524280 CTH524280 DDD524280 DMZ524280 DWV524280 EGR524280 EQN524280 FAJ524280 FKF524280 FUB524280 GDX524280 GNT524280 GXP524280 HHL524280 HRH524280 IBD524280 IKZ524280 IUV524280 JER524280 JON524280 JYJ524280 KIF524280 KSB524280 LBX524280 LLT524280 LVP524280 MFL524280 MPH524280 MZD524280 NIZ524280 NSV524280 OCR524280 OMN524280 OWJ524280 PGF524280 PQB524280 PZX524280 QJT524280 QTP524280 RDL524280 RNH524280 RXD524280 SGZ524280 SQV524280 TAR524280 TKN524280 TUJ524280 UEF524280 UOB524280 UXX524280 VHT524280 VRP524280 WBL524280 WLH524280 WVD524280 I589816 IR589816 SN589816 ACJ589816 AMF589816 AWB589816 BFX589816 BPT589816 BZP589816 CJL589816 CTH589816 DDD589816 DMZ589816 DWV589816 EGR589816 EQN589816 FAJ589816 FKF589816 FUB589816 GDX589816 GNT589816 GXP589816 HHL589816 HRH589816 IBD589816 IKZ589816 IUV589816 JER589816 JON589816 JYJ589816 KIF589816 KSB589816 LBX589816 LLT589816 LVP589816 MFL589816 MPH589816 MZD589816 NIZ589816 NSV589816 OCR589816 OMN589816 OWJ589816 PGF589816 PQB589816 PZX589816 QJT589816 QTP589816 RDL589816 RNH589816 RXD589816 SGZ589816 SQV589816 TAR589816 TKN589816 TUJ589816 UEF589816 UOB589816 UXX589816 VHT589816 VRP589816 WBL589816 WLH589816 WVD589816 I655352 IR655352 SN655352 ACJ655352 AMF655352 AWB655352 BFX655352 BPT655352 BZP655352 CJL655352 CTH655352 DDD655352 DMZ655352 DWV655352 EGR655352 EQN655352 FAJ655352 FKF655352 FUB655352 GDX655352 GNT655352 GXP655352 HHL655352 HRH655352 IBD655352 IKZ655352 IUV655352 JER655352 JON655352 JYJ655352 KIF655352 KSB655352 LBX655352 LLT655352 LVP655352 MFL655352 MPH655352 MZD655352 NIZ655352 NSV655352 OCR655352 OMN655352 OWJ655352 PGF655352 PQB655352 PZX655352 QJT655352 QTP655352 RDL655352 RNH655352 RXD655352 SGZ655352 SQV655352 TAR655352 TKN655352 TUJ655352 UEF655352 UOB655352 UXX655352 VHT655352 VRP655352 WBL655352 WLH655352 WVD655352 I720888 IR720888 SN720888 ACJ720888 AMF720888 AWB720888 BFX720888 BPT720888 BZP720888 CJL720888 CTH720888 DDD720888 DMZ720888 DWV720888 EGR720888 EQN720888 FAJ720888 FKF720888 FUB720888 GDX720888 GNT720888 GXP720888 HHL720888 HRH720888 IBD720888 IKZ720888 IUV720888 JER720888 JON720888 JYJ720888 KIF720888 KSB720888 LBX720888 LLT720888 LVP720888 MFL720888 MPH720888 MZD720888 NIZ720888 NSV720888 OCR720888 OMN720888 OWJ720888 PGF720888 PQB720888 PZX720888 QJT720888 QTP720888 RDL720888 RNH720888 RXD720888 SGZ720888 SQV720888 TAR720888 TKN720888 TUJ720888 UEF720888 UOB720888 UXX720888 VHT720888 VRP720888 WBL720888 WLH720888 WVD720888 I786424 IR786424 SN786424 ACJ786424 AMF786424 AWB786424 BFX786424 BPT786424 BZP786424 CJL786424 CTH786424 DDD786424 DMZ786424 DWV786424 EGR786424 EQN786424 FAJ786424 FKF786424 FUB786424 GDX786424 GNT786424 GXP786424 HHL786424 HRH786424 IBD786424 IKZ786424 IUV786424 JER786424 JON786424 JYJ786424 KIF786424 KSB786424 LBX786424 LLT786424 LVP786424 MFL786424 MPH786424 MZD786424 NIZ786424 NSV786424 OCR786424 OMN786424 OWJ786424 PGF786424 PQB786424 PZX786424 QJT786424 QTP786424 RDL786424 RNH786424 RXD786424 SGZ786424 SQV786424 TAR786424 TKN786424 TUJ786424 UEF786424 UOB786424 UXX786424 VHT786424 VRP786424 WBL786424 WLH786424 WVD786424 I851960 IR851960 SN851960 ACJ851960 AMF851960 AWB851960 BFX851960 BPT851960 BZP851960 CJL851960 CTH851960 DDD851960 DMZ851960 DWV851960 EGR851960 EQN851960 FAJ851960 FKF851960 FUB851960 GDX851960 GNT851960 GXP851960 HHL851960 HRH851960 IBD851960 IKZ851960 IUV851960 JER851960 JON851960 JYJ851960 KIF851960 KSB851960 LBX851960 LLT851960 LVP851960 MFL851960 MPH851960 MZD851960 NIZ851960 NSV851960 OCR851960 OMN851960 OWJ851960 PGF851960 PQB851960 PZX851960 QJT851960 QTP851960 RDL851960 RNH851960 RXD851960 SGZ851960 SQV851960 TAR851960 TKN851960 TUJ851960 UEF851960 UOB851960 UXX851960 VHT851960 VRP851960 WBL851960 WLH851960 WVD851960 I917496 IR917496 SN917496 ACJ917496 AMF917496 AWB917496 BFX917496 BPT917496 BZP917496 CJL917496 CTH917496 DDD917496 DMZ917496 DWV917496 EGR917496 EQN917496 FAJ917496 FKF917496 FUB917496 GDX917496 GNT917496 GXP917496 HHL917496 HRH917496 IBD917496 IKZ917496 IUV917496 JER917496 JON917496 JYJ917496 KIF917496 KSB917496 LBX917496 LLT917496 LVP917496 MFL917496 MPH917496 MZD917496 NIZ917496 NSV917496 OCR917496 OMN917496 OWJ917496 PGF917496 PQB917496 PZX917496 QJT917496 QTP917496 RDL917496 RNH917496 RXD917496 SGZ917496 SQV917496 TAR917496 TKN917496 TUJ917496 UEF917496 UOB917496 UXX917496 VHT917496 VRP917496 WBL917496 WLH917496 WVD917496 I983032 IR983032 SN983032 ACJ983032 AMF983032 AWB983032 BFX983032 BPT983032 BZP983032 CJL983032 CTH983032 DDD983032 DMZ983032 DWV983032 EGR983032 EQN983032 FAJ983032 FKF983032 FUB983032 GDX983032 GNT983032 GXP983032 HHL983032 HRH983032 IBD983032 IKZ983032 IUV983032 JER983032 JON983032 JYJ983032 KIF983032 KSB983032 LBX983032 LLT983032 LVP983032 MFL983032 MPH983032 MZD983032 NIZ983032 NSV983032 OCR983032 OMN983032 OWJ983032 PGF983032 PQB983032 PZX983032 QJT983032 QTP983032 RDL983032 RNH983032 RXD983032 SGZ983032 SQV983032 TAR983032 TKN983032 TUJ983032 UEF983032 UOB983032 UXX983032 VHT983032 VRP983032 WBL983032 WLH983032 WVD983032 I65525 IR65525 SN65525 ACJ65525 AMF65525 AWB65525 BFX65525 BPT65525 BZP65525 CJL65525 CTH65525 DDD65525 DMZ65525 DWV65525 EGR65525 EQN65525 FAJ65525 FKF65525 FUB65525 GDX65525 GNT65525 GXP65525 HHL65525 HRH65525 IBD65525 IKZ65525 IUV65525 JER65525 JON65525 JYJ65525 KIF65525 KSB65525 LBX65525 LLT65525 LVP65525 MFL65525 MPH65525 MZD65525 NIZ65525 NSV65525 OCR65525 OMN65525 OWJ65525 PGF65525 PQB65525 PZX65525 QJT65525 QTP65525 RDL65525 RNH65525 RXD65525 SGZ65525 SQV65525 TAR65525 TKN65525 TUJ65525 UEF65525 UOB65525 UXX65525 VHT65525 VRP65525 WBL65525 WLH65525 WVD65525 I131061 IR131061 SN131061 ACJ131061 AMF131061 AWB131061 BFX131061 BPT131061 BZP131061 CJL131061 CTH131061 DDD131061 DMZ131061 DWV131061 EGR131061 EQN131061 FAJ131061 FKF131061 FUB131061 GDX131061 GNT131061 GXP131061 HHL131061 HRH131061 IBD131061 IKZ131061 IUV131061 JER131061 JON131061 JYJ131061 KIF131061 KSB131061 LBX131061 LLT131061 LVP131061 MFL131061 MPH131061 MZD131061 NIZ131061 NSV131061 OCR131061 OMN131061 OWJ131061 PGF131061 PQB131061 PZX131061 QJT131061 QTP131061 RDL131061 RNH131061 RXD131061 SGZ131061 SQV131061 TAR131061 TKN131061 TUJ131061 UEF131061 UOB131061 UXX131061 VHT131061 VRP131061 WBL131061 WLH131061 WVD131061 I196597 IR196597 SN196597 ACJ196597 AMF196597 AWB196597 BFX196597 BPT196597 BZP196597 CJL196597 CTH196597 DDD196597 DMZ196597 DWV196597 EGR196597 EQN196597 FAJ196597 FKF196597 FUB196597 GDX196597 GNT196597 GXP196597 HHL196597 HRH196597 IBD196597 IKZ196597 IUV196597 JER196597 JON196597 JYJ196597 KIF196597 KSB196597 LBX196597 LLT196597 LVP196597 MFL196597 MPH196597 MZD196597 NIZ196597 NSV196597 OCR196597 OMN196597 OWJ196597 PGF196597 PQB196597 PZX196597 QJT196597 QTP196597 RDL196597 RNH196597 RXD196597 SGZ196597 SQV196597 TAR196597 TKN196597 TUJ196597 UEF196597 UOB196597 UXX196597 VHT196597 VRP196597 WBL196597 WLH196597 WVD196597 I262133 IR262133 SN262133 ACJ262133 AMF262133 AWB262133 BFX262133 BPT262133 BZP262133 CJL262133 CTH262133 DDD262133 DMZ262133 DWV262133 EGR262133 EQN262133 FAJ262133 FKF262133 FUB262133 GDX262133 GNT262133 GXP262133 HHL262133 HRH262133 IBD262133 IKZ262133 IUV262133 JER262133 JON262133 JYJ262133 KIF262133 KSB262133 LBX262133 LLT262133 LVP262133 MFL262133 MPH262133 MZD262133 NIZ262133 NSV262133 OCR262133 OMN262133 OWJ262133 PGF262133 PQB262133 PZX262133 QJT262133 QTP262133 RDL262133 RNH262133 RXD262133 SGZ262133 SQV262133 TAR262133 TKN262133 TUJ262133 UEF262133 UOB262133 UXX262133 VHT262133 VRP262133 WBL262133 WLH262133 WVD262133 I327669 IR327669 SN327669 ACJ327669 AMF327669 AWB327669 BFX327669 BPT327669 BZP327669 CJL327669 CTH327669 DDD327669 DMZ327669 DWV327669 EGR327669 EQN327669 FAJ327669 FKF327669 FUB327669 GDX327669 GNT327669 GXP327669 HHL327669 HRH327669 IBD327669 IKZ327669 IUV327669 JER327669 JON327669 JYJ327669 KIF327669 KSB327669 LBX327669 LLT327669 LVP327669 MFL327669 MPH327669 MZD327669 NIZ327669 NSV327669 OCR327669 OMN327669 OWJ327669 PGF327669 PQB327669 PZX327669 QJT327669 QTP327669 RDL327669 RNH327669 RXD327669 SGZ327669 SQV327669 TAR327669 TKN327669 TUJ327669 UEF327669 UOB327669 UXX327669 VHT327669 VRP327669 WBL327669 WLH327669 WVD327669 I393205 IR393205 SN393205 ACJ393205 AMF393205 AWB393205 BFX393205 BPT393205 BZP393205 CJL393205 CTH393205 DDD393205 DMZ393205 DWV393205 EGR393205 EQN393205 FAJ393205 FKF393205 FUB393205 GDX393205 GNT393205 GXP393205 HHL393205 HRH393205 IBD393205 IKZ393205 IUV393205 JER393205 JON393205 JYJ393205 KIF393205 KSB393205 LBX393205 LLT393205 LVP393205 MFL393205 MPH393205 MZD393205 NIZ393205 NSV393205 OCR393205 OMN393205 OWJ393205 PGF393205 PQB393205 PZX393205 QJT393205 QTP393205 RDL393205 RNH393205 RXD393205 SGZ393205 SQV393205 TAR393205 TKN393205 TUJ393205 UEF393205 UOB393205 UXX393205 VHT393205 VRP393205 WBL393205 WLH393205 WVD393205 I458741 IR458741 SN458741 ACJ458741 AMF458741 AWB458741 BFX458741 BPT458741 BZP458741 CJL458741 CTH458741 DDD458741 DMZ458741 DWV458741 EGR458741 EQN458741 FAJ458741 FKF458741 FUB458741 GDX458741 GNT458741 GXP458741 HHL458741 HRH458741 IBD458741 IKZ458741 IUV458741 JER458741 JON458741 JYJ458741 KIF458741 KSB458741 LBX458741 LLT458741 LVP458741 MFL458741 MPH458741 MZD458741 NIZ458741 NSV458741 OCR458741 OMN458741 OWJ458741 PGF458741 PQB458741 PZX458741 QJT458741 QTP458741 RDL458741 RNH458741 RXD458741 SGZ458741 SQV458741 TAR458741 TKN458741 TUJ458741 UEF458741 UOB458741 UXX458741 VHT458741 VRP458741 WBL458741 WLH458741 WVD458741 I524277 IR524277 SN524277 ACJ524277 AMF524277 AWB524277 BFX524277 BPT524277 BZP524277 CJL524277 CTH524277 DDD524277 DMZ524277 DWV524277 EGR524277 EQN524277 FAJ524277 FKF524277 FUB524277 GDX524277 GNT524277 GXP524277 HHL524277 HRH524277 IBD524277 IKZ524277 IUV524277 JER524277 JON524277 JYJ524277 KIF524277 KSB524277 LBX524277 LLT524277 LVP524277 MFL524277 MPH524277 MZD524277 NIZ524277 NSV524277 OCR524277 OMN524277 OWJ524277 PGF524277 PQB524277 PZX524277 QJT524277 QTP524277 RDL524277 RNH524277 RXD524277 SGZ524277 SQV524277 TAR524277 TKN524277 TUJ524277 UEF524277 UOB524277 UXX524277 VHT524277 VRP524277 WBL524277 WLH524277 WVD524277 I589813 IR589813 SN589813 ACJ589813 AMF589813 AWB589813 BFX589813 BPT589813 BZP589813 CJL589813 CTH589813 DDD589813 DMZ589813 DWV589813 EGR589813 EQN589813 FAJ589813 FKF589813 FUB589813 GDX589813 GNT589813 GXP589813 HHL589813 HRH589813 IBD589813 IKZ589813 IUV589813 JER589813 JON589813 JYJ589813 KIF589813 KSB589813 LBX589813 LLT589813 LVP589813 MFL589813 MPH589813 MZD589813 NIZ589813 NSV589813 OCR589813 OMN589813 OWJ589813 PGF589813 PQB589813 PZX589813 QJT589813 QTP589813 RDL589813 RNH589813 RXD589813 SGZ589813 SQV589813 TAR589813 TKN589813 TUJ589813 UEF589813 UOB589813 UXX589813 VHT589813 VRP589813 WBL589813 WLH589813 WVD589813 I655349 IR655349 SN655349 ACJ655349 AMF655349 AWB655349 BFX655349 BPT655349 BZP655349 CJL655349 CTH655349 DDD655349 DMZ655349 DWV655349 EGR655349 EQN655349 FAJ655349 FKF655349 FUB655349 GDX655349 GNT655349 GXP655349 HHL655349 HRH655349 IBD655349 IKZ655349 IUV655349 JER655349 JON655349 JYJ655349 KIF655349 KSB655349 LBX655349 LLT655349 LVP655349 MFL655349 MPH655349 MZD655349 NIZ655349 NSV655349 OCR655349 OMN655349 OWJ655349 PGF655349 PQB655349 PZX655349 QJT655349 QTP655349 RDL655349 RNH655349 RXD655349 SGZ655349 SQV655349 TAR655349 TKN655349 TUJ655349 UEF655349 UOB655349 UXX655349 VHT655349 VRP655349 WBL655349 WLH655349 WVD655349 I720885 IR720885 SN720885 ACJ720885 AMF720885 AWB720885 BFX720885 BPT720885 BZP720885 CJL720885 CTH720885 DDD720885 DMZ720885 DWV720885 EGR720885 EQN720885 FAJ720885 FKF720885 FUB720885 GDX720885 GNT720885 GXP720885 HHL720885 HRH720885 IBD720885 IKZ720885 IUV720885 JER720885 JON720885 JYJ720885 KIF720885 KSB720885 LBX720885 LLT720885 LVP720885 MFL720885 MPH720885 MZD720885 NIZ720885 NSV720885 OCR720885 OMN720885 OWJ720885 PGF720885 PQB720885 PZX720885 QJT720885 QTP720885 RDL720885 RNH720885 RXD720885 SGZ720885 SQV720885 TAR720885 TKN720885 TUJ720885 UEF720885 UOB720885 UXX720885 VHT720885 VRP720885 WBL720885 WLH720885 WVD720885 I786421 IR786421 SN786421 ACJ786421 AMF786421 AWB786421 BFX786421 BPT786421 BZP786421 CJL786421 CTH786421 DDD786421 DMZ786421 DWV786421 EGR786421 EQN786421 FAJ786421 FKF786421 FUB786421 GDX786421 GNT786421 GXP786421 HHL786421 HRH786421 IBD786421 IKZ786421 IUV786421 JER786421 JON786421 JYJ786421 KIF786421 KSB786421 LBX786421 LLT786421 LVP786421 MFL786421 MPH786421 MZD786421 NIZ786421 NSV786421 OCR786421 OMN786421 OWJ786421 PGF786421 PQB786421 PZX786421 QJT786421 QTP786421 RDL786421 RNH786421 RXD786421 SGZ786421 SQV786421 TAR786421 TKN786421 TUJ786421 UEF786421 UOB786421 UXX786421 VHT786421 VRP786421 WBL786421 WLH786421 WVD786421 I851957 IR851957 SN851957 ACJ851957 AMF851957 AWB851957 BFX851957 BPT851957 BZP851957 CJL851957 CTH851957 DDD851957 DMZ851957 DWV851957 EGR851957 EQN851957 FAJ851957 FKF851957 FUB851957 GDX851957 GNT851957 GXP851957 HHL851957 HRH851957 IBD851957 IKZ851957 IUV851957 JER851957 JON851957 JYJ851957 KIF851957 KSB851957 LBX851957 LLT851957 LVP851957 MFL851957 MPH851957 MZD851957 NIZ851957 NSV851957 OCR851957 OMN851957 OWJ851957 PGF851957 PQB851957 PZX851957 QJT851957 QTP851957 RDL851957 RNH851957 RXD851957 SGZ851957 SQV851957 TAR851957 TKN851957 TUJ851957 UEF851957 UOB851957 UXX851957 VHT851957 VRP851957 WBL851957 WLH851957 WVD851957 I917493 IR917493 SN917493 ACJ917493 AMF917493 AWB917493 BFX917493 BPT917493 BZP917493 CJL917493 CTH917493 DDD917493 DMZ917493 DWV917493 EGR917493 EQN917493 FAJ917493 FKF917493 FUB917493 GDX917493 GNT917493 GXP917493 HHL917493 HRH917493 IBD917493 IKZ917493 IUV917493 JER917493 JON917493 JYJ917493 KIF917493 KSB917493 LBX917493 LLT917493 LVP917493 MFL917493 MPH917493 MZD917493 NIZ917493 NSV917493 OCR917493 OMN917493 OWJ917493 PGF917493 PQB917493 PZX917493 QJT917493 QTP917493 RDL917493 RNH917493 RXD917493 SGZ917493 SQV917493 TAR917493 TKN917493 TUJ917493 UEF917493 UOB917493 UXX917493 VHT917493 VRP917493 WBL917493 WLH917493 WVD917493 I983029 IR983029 SN983029 ACJ983029 AMF983029 AWB983029 BFX983029 BPT983029 BZP983029 CJL983029 CTH983029 DDD983029 DMZ983029 DWV983029 EGR983029 EQN983029 FAJ983029 FKF983029 FUB983029 GDX983029 GNT983029 GXP983029 HHL983029 HRH983029 IBD983029 IKZ983029 IUV983029 JER983029 JON983029 JYJ983029 KIF983029 KSB983029 LBX983029 LLT983029 LVP983029 MFL983029 MPH983029 MZD983029 NIZ983029 NSV983029 OCR983029 OMN983029 OWJ983029 PGF983029 PQB983029 PZX983029 QJT983029 QTP983029 RDL983029 RNH983029 RXD983029 SGZ983029 SQV983029 TAR983029 TKN983029 TUJ983029 UEF983029 UOB983029 UXX983029 VHT983029 VRP983029 WBL983029 WLH983029 WVD983029">
      <formula1>3</formula1>
    </dataValidation>
    <dataValidation type="whole" operator="greaterThanOrEqual" allowBlank="1" showInputMessage="1" showErrorMessage="1" sqref="E15 IN15 SJ15 ACF15 AMB15 AVX15 BFT15 BPP15 BZL15 CJH15 CTD15 DCZ15 DMV15 DWR15 EGN15 EQJ15 FAF15 FKB15 FTX15 GDT15 GNP15 GXL15 HHH15 HRD15 IAZ15 IKV15 IUR15 JEN15 JOJ15 JYF15 KIB15 KRX15 LBT15 LLP15 LVL15 MFH15 MPD15 MYZ15 NIV15 NSR15 OCN15 OMJ15 OWF15 PGB15 PPX15 PZT15 QJP15 QTL15 RDH15 RND15 RWZ15 SGV15 SQR15 TAN15 TKJ15 TUF15 UEB15 UNX15 UXT15 VHP15 VRL15 WBH15 WLD15 WUZ15 E65538 IN65538 SJ65538 ACF65538 AMB65538 AVX65538 BFT65538 BPP65538 BZL65538 CJH65538 CTD65538 DCZ65538 DMV65538 DWR65538 EGN65538 EQJ65538 FAF65538 FKB65538 FTX65538 GDT65538 GNP65538 GXL65538 HHH65538 HRD65538 IAZ65538 IKV65538 IUR65538 JEN65538 JOJ65538 JYF65538 KIB65538 KRX65538 LBT65538 LLP65538 LVL65538 MFH65538 MPD65538 MYZ65538 NIV65538 NSR65538 OCN65538 OMJ65538 OWF65538 PGB65538 PPX65538 PZT65538 QJP65538 QTL65538 RDH65538 RND65538 RWZ65538 SGV65538 SQR65538 TAN65538 TKJ65538 TUF65538 UEB65538 UNX65538 UXT65538 VHP65538 VRL65538 WBH65538 WLD65538 WUZ65538 E131074 IN131074 SJ131074 ACF131074 AMB131074 AVX131074 BFT131074 BPP131074 BZL131074 CJH131074 CTD131074 DCZ131074 DMV131074 DWR131074 EGN131074 EQJ131074 FAF131074 FKB131074 FTX131074 GDT131074 GNP131074 GXL131074 HHH131074 HRD131074 IAZ131074 IKV131074 IUR131074 JEN131074 JOJ131074 JYF131074 KIB131074 KRX131074 LBT131074 LLP131074 LVL131074 MFH131074 MPD131074 MYZ131074 NIV131074 NSR131074 OCN131074 OMJ131074 OWF131074 PGB131074 PPX131074 PZT131074 QJP131074 QTL131074 RDH131074 RND131074 RWZ131074 SGV131074 SQR131074 TAN131074 TKJ131074 TUF131074 UEB131074 UNX131074 UXT131074 VHP131074 VRL131074 WBH131074 WLD131074 WUZ131074 E196610 IN196610 SJ196610 ACF196610 AMB196610 AVX196610 BFT196610 BPP196610 BZL196610 CJH196610 CTD196610 DCZ196610 DMV196610 DWR196610 EGN196610 EQJ196610 FAF196610 FKB196610 FTX196610 GDT196610 GNP196610 GXL196610 HHH196610 HRD196610 IAZ196610 IKV196610 IUR196610 JEN196610 JOJ196610 JYF196610 KIB196610 KRX196610 LBT196610 LLP196610 LVL196610 MFH196610 MPD196610 MYZ196610 NIV196610 NSR196610 OCN196610 OMJ196610 OWF196610 PGB196610 PPX196610 PZT196610 QJP196610 QTL196610 RDH196610 RND196610 RWZ196610 SGV196610 SQR196610 TAN196610 TKJ196610 TUF196610 UEB196610 UNX196610 UXT196610 VHP196610 VRL196610 WBH196610 WLD196610 WUZ196610 E262146 IN262146 SJ262146 ACF262146 AMB262146 AVX262146 BFT262146 BPP262146 BZL262146 CJH262146 CTD262146 DCZ262146 DMV262146 DWR262146 EGN262146 EQJ262146 FAF262146 FKB262146 FTX262146 GDT262146 GNP262146 GXL262146 HHH262146 HRD262146 IAZ262146 IKV262146 IUR262146 JEN262146 JOJ262146 JYF262146 KIB262146 KRX262146 LBT262146 LLP262146 LVL262146 MFH262146 MPD262146 MYZ262146 NIV262146 NSR262146 OCN262146 OMJ262146 OWF262146 PGB262146 PPX262146 PZT262146 QJP262146 QTL262146 RDH262146 RND262146 RWZ262146 SGV262146 SQR262146 TAN262146 TKJ262146 TUF262146 UEB262146 UNX262146 UXT262146 VHP262146 VRL262146 WBH262146 WLD262146 WUZ262146 E327682 IN327682 SJ327682 ACF327682 AMB327682 AVX327682 BFT327682 BPP327682 BZL327682 CJH327682 CTD327682 DCZ327682 DMV327682 DWR327682 EGN327682 EQJ327682 FAF327682 FKB327682 FTX327682 GDT327682 GNP327682 GXL327682 HHH327682 HRD327682 IAZ327682 IKV327682 IUR327682 JEN327682 JOJ327682 JYF327682 KIB327682 KRX327682 LBT327682 LLP327682 LVL327682 MFH327682 MPD327682 MYZ327682 NIV327682 NSR327682 OCN327682 OMJ327682 OWF327682 PGB327682 PPX327682 PZT327682 QJP327682 QTL327682 RDH327682 RND327682 RWZ327682 SGV327682 SQR327682 TAN327682 TKJ327682 TUF327682 UEB327682 UNX327682 UXT327682 VHP327682 VRL327682 WBH327682 WLD327682 WUZ327682 E393218 IN393218 SJ393218 ACF393218 AMB393218 AVX393218 BFT393218 BPP393218 BZL393218 CJH393218 CTD393218 DCZ393218 DMV393218 DWR393218 EGN393218 EQJ393218 FAF393218 FKB393218 FTX393218 GDT393218 GNP393218 GXL393218 HHH393218 HRD393218 IAZ393218 IKV393218 IUR393218 JEN393218 JOJ393218 JYF393218 KIB393218 KRX393218 LBT393218 LLP393218 LVL393218 MFH393218 MPD393218 MYZ393218 NIV393218 NSR393218 OCN393218 OMJ393218 OWF393218 PGB393218 PPX393218 PZT393218 QJP393218 QTL393218 RDH393218 RND393218 RWZ393218 SGV393218 SQR393218 TAN393218 TKJ393218 TUF393218 UEB393218 UNX393218 UXT393218 VHP393218 VRL393218 WBH393218 WLD393218 WUZ393218 E458754 IN458754 SJ458754 ACF458754 AMB458754 AVX458754 BFT458754 BPP458754 BZL458754 CJH458754 CTD458754 DCZ458754 DMV458754 DWR458754 EGN458754 EQJ458754 FAF458754 FKB458754 FTX458754 GDT458754 GNP458754 GXL458754 HHH458754 HRD458754 IAZ458754 IKV458754 IUR458754 JEN458754 JOJ458754 JYF458754 KIB458754 KRX458754 LBT458754 LLP458754 LVL458754 MFH458754 MPD458754 MYZ458754 NIV458754 NSR458754 OCN458754 OMJ458754 OWF458754 PGB458754 PPX458754 PZT458754 QJP458754 QTL458754 RDH458754 RND458754 RWZ458754 SGV458754 SQR458754 TAN458754 TKJ458754 TUF458754 UEB458754 UNX458754 UXT458754 VHP458754 VRL458754 WBH458754 WLD458754 WUZ458754 E524290 IN524290 SJ524290 ACF524290 AMB524290 AVX524290 BFT524290 BPP524290 BZL524290 CJH524290 CTD524290 DCZ524290 DMV524290 DWR524290 EGN524290 EQJ524290 FAF524290 FKB524290 FTX524290 GDT524290 GNP524290 GXL524290 HHH524290 HRD524290 IAZ524290 IKV524290 IUR524290 JEN524290 JOJ524290 JYF524290 KIB524290 KRX524290 LBT524290 LLP524290 LVL524290 MFH524290 MPD524290 MYZ524290 NIV524290 NSR524290 OCN524290 OMJ524290 OWF524290 PGB524290 PPX524290 PZT524290 QJP524290 QTL524290 RDH524290 RND524290 RWZ524290 SGV524290 SQR524290 TAN524290 TKJ524290 TUF524290 UEB524290 UNX524290 UXT524290 VHP524290 VRL524290 WBH524290 WLD524290 WUZ524290 E589826 IN589826 SJ589826 ACF589826 AMB589826 AVX589826 BFT589826 BPP589826 BZL589826 CJH589826 CTD589826 DCZ589826 DMV589826 DWR589826 EGN589826 EQJ589826 FAF589826 FKB589826 FTX589826 GDT589826 GNP589826 GXL589826 HHH589826 HRD589826 IAZ589826 IKV589826 IUR589826 JEN589826 JOJ589826 JYF589826 KIB589826 KRX589826 LBT589826 LLP589826 LVL589826 MFH589826 MPD589826 MYZ589826 NIV589826 NSR589826 OCN589826 OMJ589826 OWF589826 PGB589826 PPX589826 PZT589826 QJP589826 QTL589826 RDH589826 RND589826 RWZ589826 SGV589826 SQR589826 TAN589826 TKJ589826 TUF589826 UEB589826 UNX589826 UXT589826 VHP589826 VRL589826 WBH589826 WLD589826 WUZ589826 E655362 IN655362 SJ655362 ACF655362 AMB655362 AVX655362 BFT655362 BPP655362 BZL655362 CJH655362 CTD655362 DCZ655362 DMV655362 DWR655362 EGN655362 EQJ655362 FAF655362 FKB655362 FTX655362 GDT655362 GNP655362 GXL655362 HHH655362 HRD655362 IAZ655362 IKV655362 IUR655362 JEN655362 JOJ655362 JYF655362 KIB655362 KRX655362 LBT655362 LLP655362 LVL655362 MFH655362 MPD655362 MYZ655362 NIV655362 NSR655362 OCN655362 OMJ655362 OWF655362 PGB655362 PPX655362 PZT655362 QJP655362 QTL655362 RDH655362 RND655362 RWZ655362 SGV655362 SQR655362 TAN655362 TKJ655362 TUF655362 UEB655362 UNX655362 UXT655362 VHP655362 VRL655362 WBH655362 WLD655362 WUZ655362 E720898 IN720898 SJ720898 ACF720898 AMB720898 AVX720898 BFT720898 BPP720898 BZL720898 CJH720898 CTD720898 DCZ720898 DMV720898 DWR720898 EGN720898 EQJ720898 FAF720898 FKB720898 FTX720898 GDT720898 GNP720898 GXL720898 HHH720898 HRD720898 IAZ720898 IKV720898 IUR720898 JEN720898 JOJ720898 JYF720898 KIB720898 KRX720898 LBT720898 LLP720898 LVL720898 MFH720898 MPD720898 MYZ720898 NIV720898 NSR720898 OCN720898 OMJ720898 OWF720898 PGB720898 PPX720898 PZT720898 QJP720898 QTL720898 RDH720898 RND720898 RWZ720898 SGV720898 SQR720898 TAN720898 TKJ720898 TUF720898 UEB720898 UNX720898 UXT720898 VHP720898 VRL720898 WBH720898 WLD720898 WUZ720898 E786434 IN786434 SJ786434 ACF786434 AMB786434 AVX786434 BFT786434 BPP786434 BZL786434 CJH786434 CTD786434 DCZ786434 DMV786434 DWR786434 EGN786434 EQJ786434 FAF786434 FKB786434 FTX786434 GDT786434 GNP786434 GXL786434 HHH786434 HRD786434 IAZ786434 IKV786434 IUR786434 JEN786434 JOJ786434 JYF786434 KIB786434 KRX786434 LBT786434 LLP786434 LVL786434 MFH786434 MPD786434 MYZ786434 NIV786434 NSR786434 OCN786434 OMJ786434 OWF786434 PGB786434 PPX786434 PZT786434 QJP786434 QTL786434 RDH786434 RND786434 RWZ786434 SGV786434 SQR786434 TAN786434 TKJ786434 TUF786434 UEB786434 UNX786434 UXT786434 VHP786434 VRL786434 WBH786434 WLD786434 WUZ786434 E851970 IN851970 SJ851970 ACF851970 AMB851970 AVX851970 BFT851970 BPP851970 BZL851970 CJH851970 CTD851970 DCZ851970 DMV851970 DWR851970 EGN851970 EQJ851970 FAF851970 FKB851970 FTX851970 GDT851970 GNP851970 GXL851970 HHH851970 HRD851970 IAZ851970 IKV851970 IUR851970 JEN851970 JOJ851970 JYF851970 KIB851970 KRX851970 LBT851970 LLP851970 LVL851970 MFH851970 MPD851970 MYZ851970 NIV851970 NSR851970 OCN851970 OMJ851970 OWF851970 PGB851970 PPX851970 PZT851970 QJP851970 QTL851970 RDH851970 RND851970 RWZ851970 SGV851970 SQR851970 TAN851970 TKJ851970 TUF851970 UEB851970 UNX851970 UXT851970 VHP851970 VRL851970 WBH851970 WLD851970 WUZ851970 E917506 IN917506 SJ917506 ACF917506 AMB917506 AVX917506 BFT917506 BPP917506 BZL917506 CJH917506 CTD917506 DCZ917506 DMV917506 DWR917506 EGN917506 EQJ917506 FAF917506 FKB917506 FTX917506 GDT917506 GNP917506 GXL917506 HHH917506 HRD917506 IAZ917506 IKV917506 IUR917506 JEN917506 JOJ917506 JYF917506 KIB917506 KRX917506 LBT917506 LLP917506 LVL917506 MFH917506 MPD917506 MYZ917506 NIV917506 NSR917506 OCN917506 OMJ917506 OWF917506 PGB917506 PPX917506 PZT917506 QJP917506 QTL917506 RDH917506 RND917506 RWZ917506 SGV917506 SQR917506 TAN917506 TKJ917506 TUF917506 UEB917506 UNX917506 UXT917506 VHP917506 VRL917506 WBH917506 WLD917506 WUZ917506 E983042 IN983042 SJ983042 ACF983042 AMB983042 AVX983042 BFT983042 BPP983042 BZL983042 CJH983042 CTD983042 DCZ983042 DMV983042 DWR983042 EGN983042 EQJ983042 FAF983042 FKB983042 FTX983042 GDT983042 GNP983042 GXL983042 HHH983042 HRD983042 IAZ983042 IKV983042 IUR983042 JEN983042 JOJ983042 JYF983042 KIB983042 KRX983042 LBT983042 LLP983042 LVL983042 MFH983042 MPD983042 MYZ983042 NIV983042 NSR983042 OCN983042 OMJ983042 OWF983042 PGB983042 PPX983042 PZT983042 QJP983042 QTL983042 RDH983042 RND983042 RWZ983042 SGV983042 SQR983042 TAN983042 TKJ983042 TUF983042 UEB983042 UNX983042 UXT983042 VHP983042 VRL983042 WBH983042 WLD983042 WUZ983042 K15:L15 IT15:IU15 SP15:SQ15 ACL15:ACM15 AMH15:AMI15 AWD15:AWE15 BFZ15:BGA15 BPV15:BPW15 BZR15:BZS15 CJN15:CJO15 CTJ15:CTK15 DDF15:DDG15 DNB15:DNC15 DWX15:DWY15 EGT15:EGU15 EQP15:EQQ15 FAL15:FAM15 FKH15:FKI15 FUD15:FUE15 GDZ15:GEA15 GNV15:GNW15 GXR15:GXS15 HHN15:HHO15 HRJ15:HRK15 IBF15:IBG15 ILB15:ILC15 IUX15:IUY15 JET15:JEU15 JOP15:JOQ15 JYL15:JYM15 KIH15:KII15 KSD15:KSE15 LBZ15:LCA15 LLV15:LLW15 LVR15:LVS15 MFN15:MFO15 MPJ15:MPK15 MZF15:MZG15 NJB15:NJC15 NSX15:NSY15 OCT15:OCU15 OMP15:OMQ15 OWL15:OWM15 PGH15:PGI15 PQD15:PQE15 PZZ15:QAA15 QJV15:QJW15 QTR15:QTS15 RDN15:RDO15 RNJ15:RNK15 RXF15:RXG15 SHB15:SHC15 SQX15:SQY15 TAT15:TAU15 TKP15:TKQ15 TUL15:TUM15 UEH15:UEI15 UOD15:UOE15 UXZ15:UYA15 VHV15:VHW15 VRR15:VRS15 WBN15:WBO15 WLJ15:WLK15 WVF15:WVG15 K65538:L65538 IT65538:IU65538 SP65538:SQ65538 ACL65538:ACM65538 AMH65538:AMI65538 AWD65538:AWE65538 BFZ65538:BGA65538 BPV65538:BPW65538 BZR65538:BZS65538 CJN65538:CJO65538 CTJ65538:CTK65538 DDF65538:DDG65538 DNB65538:DNC65538 DWX65538:DWY65538 EGT65538:EGU65538 EQP65538:EQQ65538 FAL65538:FAM65538 FKH65538:FKI65538 FUD65538:FUE65538 GDZ65538:GEA65538 GNV65538:GNW65538 GXR65538:GXS65538 HHN65538:HHO65538 HRJ65538:HRK65538 IBF65538:IBG65538 ILB65538:ILC65538 IUX65538:IUY65538 JET65538:JEU65538 JOP65538:JOQ65538 JYL65538:JYM65538 KIH65538:KII65538 KSD65538:KSE65538 LBZ65538:LCA65538 LLV65538:LLW65538 LVR65538:LVS65538 MFN65538:MFO65538 MPJ65538:MPK65538 MZF65538:MZG65538 NJB65538:NJC65538 NSX65538:NSY65538 OCT65538:OCU65538 OMP65538:OMQ65538 OWL65538:OWM65538 PGH65538:PGI65538 PQD65538:PQE65538 PZZ65538:QAA65538 QJV65538:QJW65538 QTR65538:QTS65538 RDN65538:RDO65538 RNJ65538:RNK65538 RXF65538:RXG65538 SHB65538:SHC65538 SQX65538:SQY65538 TAT65538:TAU65538 TKP65538:TKQ65538 TUL65538:TUM65538 UEH65538:UEI65538 UOD65538:UOE65538 UXZ65538:UYA65538 VHV65538:VHW65538 VRR65538:VRS65538 WBN65538:WBO65538 WLJ65538:WLK65538 WVF65538:WVG65538 K131074:L131074 IT131074:IU131074 SP131074:SQ131074 ACL131074:ACM131074 AMH131074:AMI131074 AWD131074:AWE131074 BFZ131074:BGA131074 BPV131074:BPW131074 BZR131074:BZS131074 CJN131074:CJO131074 CTJ131074:CTK131074 DDF131074:DDG131074 DNB131074:DNC131074 DWX131074:DWY131074 EGT131074:EGU131074 EQP131074:EQQ131074 FAL131074:FAM131074 FKH131074:FKI131074 FUD131074:FUE131074 GDZ131074:GEA131074 GNV131074:GNW131074 GXR131074:GXS131074 HHN131074:HHO131074 HRJ131074:HRK131074 IBF131074:IBG131074 ILB131074:ILC131074 IUX131074:IUY131074 JET131074:JEU131074 JOP131074:JOQ131074 JYL131074:JYM131074 KIH131074:KII131074 KSD131074:KSE131074 LBZ131074:LCA131074 LLV131074:LLW131074 LVR131074:LVS131074 MFN131074:MFO131074 MPJ131074:MPK131074 MZF131074:MZG131074 NJB131074:NJC131074 NSX131074:NSY131074 OCT131074:OCU131074 OMP131074:OMQ131074 OWL131074:OWM131074 PGH131074:PGI131074 PQD131074:PQE131074 PZZ131074:QAA131074 QJV131074:QJW131074 QTR131074:QTS131074 RDN131074:RDO131074 RNJ131074:RNK131074 RXF131074:RXG131074 SHB131074:SHC131074 SQX131074:SQY131074 TAT131074:TAU131074 TKP131074:TKQ131074 TUL131074:TUM131074 UEH131074:UEI131074 UOD131074:UOE131074 UXZ131074:UYA131074 VHV131074:VHW131074 VRR131074:VRS131074 WBN131074:WBO131074 WLJ131074:WLK131074 WVF131074:WVG131074 K196610:L196610 IT196610:IU196610 SP196610:SQ196610 ACL196610:ACM196610 AMH196610:AMI196610 AWD196610:AWE196610 BFZ196610:BGA196610 BPV196610:BPW196610 BZR196610:BZS196610 CJN196610:CJO196610 CTJ196610:CTK196610 DDF196610:DDG196610 DNB196610:DNC196610 DWX196610:DWY196610 EGT196610:EGU196610 EQP196610:EQQ196610 FAL196610:FAM196610 FKH196610:FKI196610 FUD196610:FUE196610 GDZ196610:GEA196610 GNV196610:GNW196610 GXR196610:GXS196610 HHN196610:HHO196610 HRJ196610:HRK196610 IBF196610:IBG196610 ILB196610:ILC196610 IUX196610:IUY196610 JET196610:JEU196610 JOP196610:JOQ196610 JYL196610:JYM196610 KIH196610:KII196610 KSD196610:KSE196610 LBZ196610:LCA196610 LLV196610:LLW196610 LVR196610:LVS196610 MFN196610:MFO196610 MPJ196610:MPK196610 MZF196610:MZG196610 NJB196610:NJC196610 NSX196610:NSY196610 OCT196610:OCU196610 OMP196610:OMQ196610 OWL196610:OWM196610 PGH196610:PGI196610 PQD196610:PQE196610 PZZ196610:QAA196610 QJV196610:QJW196610 QTR196610:QTS196610 RDN196610:RDO196610 RNJ196610:RNK196610 RXF196610:RXG196610 SHB196610:SHC196610 SQX196610:SQY196610 TAT196610:TAU196610 TKP196610:TKQ196610 TUL196610:TUM196610 UEH196610:UEI196610 UOD196610:UOE196610 UXZ196610:UYA196610 VHV196610:VHW196610 VRR196610:VRS196610 WBN196610:WBO196610 WLJ196610:WLK196610 WVF196610:WVG196610 K262146:L262146 IT262146:IU262146 SP262146:SQ262146 ACL262146:ACM262146 AMH262146:AMI262146 AWD262146:AWE262146 BFZ262146:BGA262146 BPV262146:BPW262146 BZR262146:BZS262146 CJN262146:CJO262146 CTJ262146:CTK262146 DDF262146:DDG262146 DNB262146:DNC262146 DWX262146:DWY262146 EGT262146:EGU262146 EQP262146:EQQ262146 FAL262146:FAM262146 FKH262146:FKI262146 FUD262146:FUE262146 GDZ262146:GEA262146 GNV262146:GNW262146 GXR262146:GXS262146 HHN262146:HHO262146 HRJ262146:HRK262146 IBF262146:IBG262146 ILB262146:ILC262146 IUX262146:IUY262146 JET262146:JEU262146 JOP262146:JOQ262146 JYL262146:JYM262146 KIH262146:KII262146 KSD262146:KSE262146 LBZ262146:LCA262146 LLV262146:LLW262146 LVR262146:LVS262146 MFN262146:MFO262146 MPJ262146:MPK262146 MZF262146:MZG262146 NJB262146:NJC262146 NSX262146:NSY262146 OCT262146:OCU262146 OMP262146:OMQ262146 OWL262146:OWM262146 PGH262146:PGI262146 PQD262146:PQE262146 PZZ262146:QAA262146 QJV262146:QJW262146 QTR262146:QTS262146 RDN262146:RDO262146 RNJ262146:RNK262146 RXF262146:RXG262146 SHB262146:SHC262146 SQX262146:SQY262146 TAT262146:TAU262146 TKP262146:TKQ262146 TUL262146:TUM262146 UEH262146:UEI262146 UOD262146:UOE262146 UXZ262146:UYA262146 VHV262146:VHW262146 VRR262146:VRS262146 WBN262146:WBO262146 WLJ262146:WLK262146 WVF262146:WVG262146 K327682:L327682 IT327682:IU327682 SP327682:SQ327682 ACL327682:ACM327682 AMH327682:AMI327682 AWD327682:AWE327682 BFZ327682:BGA327682 BPV327682:BPW327682 BZR327682:BZS327682 CJN327682:CJO327682 CTJ327682:CTK327682 DDF327682:DDG327682 DNB327682:DNC327682 DWX327682:DWY327682 EGT327682:EGU327682 EQP327682:EQQ327682 FAL327682:FAM327682 FKH327682:FKI327682 FUD327682:FUE327682 GDZ327682:GEA327682 GNV327682:GNW327682 GXR327682:GXS327682 HHN327682:HHO327682 HRJ327682:HRK327682 IBF327682:IBG327682 ILB327682:ILC327682 IUX327682:IUY327682 JET327682:JEU327682 JOP327682:JOQ327682 JYL327682:JYM327682 KIH327682:KII327682 KSD327682:KSE327682 LBZ327682:LCA327682 LLV327682:LLW327682 LVR327682:LVS327682 MFN327682:MFO327682 MPJ327682:MPK327682 MZF327682:MZG327682 NJB327682:NJC327682 NSX327682:NSY327682 OCT327682:OCU327682 OMP327682:OMQ327682 OWL327682:OWM327682 PGH327682:PGI327682 PQD327682:PQE327682 PZZ327682:QAA327682 QJV327682:QJW327682 QTR327682:QTS327682 RDN327682:RDO327682 RNJ327682:RNK327682 RXF327682:RXG327682 SHB327682:SHC327682 SQX327682:SQY327682 TAT327682:TAU327682 TKP327682:TKQ327682 TUL327682:TUM327682 UEH327682:UEI327682 UOD327682:UOE327682 UXZ327682:UYA327682 VHV327682:VHW327682 VRR327682:VRS327682 WBN327682:WBO327682 WLJ327682:WLK327682 WVF327682:WVG327682 K393218:L393218 IT393218:IU393218 SP393218:SQ393218 ACL393218:ACM393218 AMH393218:AMI393218 AWD393218:AWE393218 BFZ393218:BGA393218 BPV393218:BPW393218 BZR393218:BZS393218 CJN393218:CJO393218 CTJ393218:CTK393218 DDF393218:DDG393218 DNB393218:DNC393218 DWX393218:DWY393218 EGT393218:EGU393218 EQP393218:EQQ393218 FAL393218:FAM393218 FKH393218:FKI393218 FUD393218:FUE393218 GDZ393218:GEA393218 GNV393218:GNW393218 GXR393218:GXS393218 HHN393218:HHO393218 HRJ393218:HRK393218 IBF393218:IBG393218 ILB393218:ILC393218 IUX393218:IUY393218 JET393218:JEU393218 JOP393218:JOQ393218 JYL393218:JYM393218 KIH393218:KII393218 KSD393218:KSE393218 LBZ393218:LCA393218 LLV393218:LLW393218 LVR393218:LVS393218 MFN393218:MFO393218 MPJ393218:MPK393218 MZF393218:MZG393218 NJB393218:NJC393218 NSX393218:NSY393218 OCT393218:OCU393218 OMP393218:OMQ393218 OWL393218:OWM393218 PGH393218:PGI393218 PQD393218:PQE393218 PZZ393218:QAA393218 QJV393218:QJW393218 QTR393218:QTS393218 RDN393218:RDO393218 RNJ393218:RNK393218 RXF393218:RXG393218 SHB393218:SHC393218 SQX393218:SQY393218 TAT393218:TAU393218 TKP393218:TKQ393218 TUL393218:TUM393218 UEH393218:UEI393218 UOD393218:UOE393218 UXZ393218:UYA393218 VHV393218:VHW393218 VRR393218:VRS393218 WBN393218:WBO393218 WLJ393218:WLK393218 WVF393218:WVG393218 K458754:L458754 IT458754:IU458754 SP458754:SQ458754 ACL458754:ACM458754 AMH458754:AMI458754 AWD458754:AWE458754 BFZ458754:BGA458754 BPV458754:BPW458754 BZR458754:BZS458754 CJN458754:CJO458754 CTJ458754:CTK458754 DDF458754:DDG458754 DNB458754:DNC458754 DWX458754:DWY458754 EGT458754:EGU458754 EQP458754:EQQ458754 FAL458754:FAM458754 FKH458754:FKI458754 FUD458754:FUE458754 GDZ458754:GEA458754 GNV458754:GNW458754 GXR458754:GXS458754 HHN458754:HHO458754 HRJ458754:HRK458754 IBF458754:IBG458754 ILB458754:ILC458754 IUX458754:IUY458754 JET458754:JEU458754 JOP458754:JOQ458754 JYL458754:JYM458754 KIH458754:KII458754 KSD458754:KSE458754 LBZ458754:LCA458754 LLV458754:LLW458754 LVR458754:LVS458754 MFN458754:MFO458754 MPJ458754:MPK458754 MZF458754:MZG458754 NJB458754:NJC458754 NSX458754:NSY458754 OCT458754:OCU458754 OMP458754:OMQ458754 OWL458754:OWM458754 PGH458754:PGI458754 PQD458754:PQE458754 PZZ458754:QAA458754 QJV458754:QJW458754 QTR458754:QTS458754 RDN458754:RDO458754 RNJ458754:RNK458754 RXF458754:RXG458754 SHB458754:SHC458754 SQX458754:SQY458754 TAT458754:TAU458754 TKP458754:TKQ458754 TUL458754:TUM458754 UEH458754:UEI458754 UOD458754:UOE458754 UXZ458754:UYA458754 VHV458754:VHW458754 VRR458754:VRS458754 WBN458754:WBO458754 WLJ458754:WLK458754 WVF458754:WVG458754 K524290:L524290 IT524290:IU524290 SP524290:SQ524290 ACL524290:ACM524290 AMH524290:AMI524290 AWD524290:AWE524290 BFZ524290:BGA524290 BPV524290:BPW524290 BZR524290:BZS524290 CJN524290:CJO524290 CTJ524290:CTK524290 DDF524290:DDG524290 DNB524290:DNC524290 DWX524290:DWY524290 EGT524290:EGU524290 EQP524290:EQQ524290 FAL524290:FAM524290 FKH524290:FKI524290 FUD524290:FUE524290 GDZ524290:GEA524290 GNV524290:GNW524290 GXR524290:GXS524290 HHN524290:HHO524290 HRJ524290:HRK524290 IBF524290:IBG524290 ILB524290:ILC524290 IUX524290:IUY524290 JET524290:JEU524290 JOP524290:JOQ524290 JYL524290:JYM524290 KIH524290:KII524290 KSD524290:KSE524290 LBZ524290:LCA524290 LLV524290:LLW524290 LVR524290:LVS524290 MFN524290:MFO524290 MPJ524290:MPK524290 MZF524290:MZG524290 NJB524290:NJC524290 NSX524290:NSY524290 OCT524290:OCU524290 OMP524290:OMQ524290 OWL524290:OWM524290 PGH524290:PGI524290 PQD524290:PQE524290 PZZ524290:QAA524290 QJV524290:QJW524290 QTR524290:QTS524290 RDN524290:RDO524290 RNJ524290:RNK524290 RXF524290:RXG524290 SHB524290:SHC524290 SQX524290:SQY524290 TAT524290:TAU524290 TKP524290:TKQ524290 TUL524290:TUM524290 UEH524290:UEI524290 UOD524290:UOE524290 UXZ524290:UYA524290 VHV524290:VHW524290 VRR524290:VRS524290 WBN524290:WBO524290 WLJ524290:WLK524290 WVF524290:WVG524290 K589826:L589826 IT589826:IU589826 SP589826:SQ589826 ACL589826:ACM589826 AMH589826:AMI589826 AWD589826:AWE589826 BFZ589826:BGA589826 BPV589826:BPW589826 BZR589826:BZS589826 CJN589826:CJO589826 CTJ589826:CTK589826 DDF589826:DDG589826 DNB589826:DNC589826 DWX589826:DWY589826 EGT589826:EGU589826 EQP589826:EQQ589826 FAL589826:FAM589826 FKH589826:FKI589826 FUD589826:FUE589826 GDZ589826:GEA589826 GNV589826:GNW589826 GXR589826:GXS589826 HHN589826:HHO589826 HRJ589826:HRK589826 IBF589826:IBG589826 ILB589826:ILC589826 IUX589826:IUY589826 JET589826:JEU589826 JOP589826:JOQ589826 JYL589826:JYM589826 KIH589826:KII589826 KSD589826:KSE589826 LBZ589826:LCA589826 LLV589826:LLW589826 LVR589826:LVS589826 MFN589826:MFO589826 MPJ589826:MPK589826 MZF589826:MZG589826 NJB589826:NJC589826 NSX589826:NSY589826 OCT589826:OCU589826 OMP589826:OMQ589826 OWL589826:OWM589826 PGH589826:PGI589826 PQD589826:PQE589826 PZZ589826:QAA589826 QJV589826:QJW589826 QTR589826:QTS589826 RDN589826:RDO589826 RNJ589826:RNK589826 RXF589826:RXG589826 SHB589826:SHC589826 SQX589826:SQY589826 TAT589826:TAU589826 TKP589826:TKQ589826 TUL589826:TUM589826 UEH589826:UEI589826 UOD589826:UOE589826 UXZ589826:UYA589826 VHV589826:VHW589826 VRR589826:VRS589826 WBN589826:WBO589826 WLJ589826:WLK589826 WVF589826:WVG589826 K655362:L655362 IT655362:IU655362 SP655362:SQ655362 ACL655362:ACM655362 AMH655362:AMI655362 AWD655362:AWE655362 BFZ655362:BGA655362 BPV655362:BPW655362 BZR655362:BZS655362 CJN655362:CJO655362 CTJ655362:CTK655362 DDF655362:DDG655362 DNB655362:DNC655362 DWX655362:DWY655362 EGT655362:EGU655362 EQP655362:EQQ655362 FAL655362:FAM655362 FKH655362:FKI655362 FUD655362:FUE655362 GDZ655362:GEA655362 GNV655362:GNW655362 GXR655362:GXS655362 HHN655362:HHO655362 HRJ655362:HRK655362 IBF655362:IBG655362 ILB655362:ILC655362 IUX655362:IUY655362 JET655362:JEU655362 JOP655362:JOQ655362 JYL655362:JYM655362 KIH655362:KII655362 KSD655362:KSE655362 LBZ655362:LCA655362 LLV655362:LLW655362 LVR655362:LVS655362 MFN655362:MFO655362 MPJ655362:MPK655362 MZF655362:MZG655362 NJB655362:NJC655362 NSX655362:NSY655362 OCT655362:OCU655362 OMP655362:OMQ655362 OWL655362:OWM655362 PGH655362:PGI655362 PQD655362:PQE655362 PZZ655362:QAA655362 QJV655362:QJW655362 QTR655362:QTS655362 RDN655362:RDO655362 RNJ655362:RNK655362 RXF655362:RXG655362 SHB655362:SHC655362 SQX655362:SQY655362 TAT655362:TAU655362 TKP655362:TKQ655362 TUL655362:TUM655362 UEH655362:UEI655362 UOD655362:UOE655362 UXZ655362:UYA655362 VHV655362:VHW655362 VRR655362:VRS655362 WBN655362:WBO655362 WLJ655362:WLK655362 WVF655362:WVG655362 K720898:L720898 IT720898:IU720898 SP720898:SQ720898 ACL720898:ACM720898 AMH720898:AMI720898 AWD720898:AWE720898 BFZ720898:BGA720898 BPV720898:BPW720898 BZR720898:BZS720898 CJN720898:CJO720898 CTJ720898:CTK720898 DDF720898:DDG720898 DNB720898:DNC720898 DWX720898:DWY720898 EGT720898:EGU720898 EQP720898:EQQ720898 FAL720898:FAM720898 FKH720898:FKI720898 FUD720898:FUE720898 GDZ720898:GEA720898 GNV720898:GNW720898 GXR720898:GXS720898 HHN720898:HHO720898 HRJ720898:HRK720898 IBF720898:IBG720898 ILB720898:ILC720898 IUX720898:IUY720898 JET720898:JEU720898 JOP720898:JOQ720898 JYL720898:JYM720898 KIH720898:KII720898 KSD720898:KSE720898 LBZ720898:LCA720898 LLV720898:LLW720898 LVR720898:LVS720898 MFN720898:MFO720898 MPJ720898:MPK720898 MZF720898:MZG720898 NJB720898:NJC720898 NSX720898:NSY720898 OCT720898:OCU720898 OMP720898:OMQ720898 OWL720898:OWM720898 PGH720898:PGI720898 PQD720898:PQE720898 PZZ720898:QAA720898 QJV720898:QJW720898 QTR720898:QTS720898 RDN720898:RDO720898 RNJ720898:RNK720898 RXF720898:RXG720898 SHB720898:SHC720898 SQX720898:SQY720898 TAT720898:TAU720898 TKP720898:TKQ720898 TUL720898:TUM720898 UEH720898:UEI720898 UOD720898:UOE720898 UXZ720898:UYA720898 VHV720898:VHW720898 VRR720898:VRS720898 WBN720898:WBO720898 WLJ720898:WLK720898 WVF720898:WVG720898 K786434:L786434 IT786434:IU786434 SP786434:SQ786434 ACL786434:ACM786434 AMH786434:AMI786434 AWD786434:AWE786434 BFZ786434:BGA786434 BPV786434:BPW786434 BZR786434:BZS786434 CJN786434:CJO786434 CTJ786434:CTK786434 DDF786434:DDG786434 DNB786434:DNC786434 DWX786434:DWY786434 EGT786434:EGU786434 EQP786434:EQQ786434 FAL786434:FAM786434 FKH786434:FKI786434 FUD786434:FUE786434 GDZ786434:GEA786434 GNV786434:GNW786434 GXR786434:GXS786434 HHN786434:HHO786434 HRJ786434:HRK786434 IBF786434:IBG786434 ILB786434:ILC786434 IUX786434:IUY786434 JET786434:JEU786434 JOP786434:JOQ786434 JYL786434:JYM786434 KIH786434:KII786434 KSD786434:KSE786434 LBZ786434:LCA786434 LLV786434:LLW786434 LVR786434:LVS786434 MFN786434:MFO786434 MPJ786434:MPK786434 MZF786434:MZG786434 NJB786434:NJC786434 NSX786434:NSY786434 OCT786434:OCU786434 OMP786434:OMQ786434 OWL786434:OWM786434 PGH786434:PGI786434 PQD786434:PQE786434 PZZ786434:QAA786434 QJV786434:QJW786434 QTR786434:QTS786434 RDN786434:RDO786434 RNJ786434:RNK786434 RXF786434:RXG786434 SHB786434:SHC786434 SQX786434:SQY786434 TAT786434:TAU786434 TKP786434:TKQ786434 TUL786434:TUM786434 UEH786434:UEI786434 UOD786434:UOE786434 UXZ786434:UYA786434 VHV786434:VHW786434 VRR786434:VRS786434 WBN786434:WBO786434 WLJ786434:WLK786434 WVF786434:WVG786434 K851970:L851970 IT851970:IU851970 SP851970:SQ851970 ACL851970:ACM851970 AMH851970:AMI851970 AWD851970:AWE851970 BFZ851970:BGA851970 BPV851970:BPW851970 BZR851970:BZS851970 CJN851970:CJO851970 CTJ851970:CTK851970 DDF851970:DDG851970 DNB851970:DNC851970 DWX851970:DWY851970 EGT851970:EGU851970 EQP851970:EQQ851970 FAL851970:FAM851970 FKH851970:FKI851970 FUD851970:FUE851970 GDZ851970:GEA851970 GNV851970:GNW851970 GXR851970:GXS851970 HHN851970:HHO851970 HRJ851970:HRK851970 IBF851970:IBG851970 ILB851970:ILC851970 IUX851970:IUY851970 JET851970:JEU851970 JOP851970:JOQ851970 JYL851970:JYM851970 KIH851970:KII851970 KSD851970:KSE851970 LBZ851970:LCA851970 LLV851970:LLW851970 LVR851970:LVS851970 MFN851970:MFO851970 MPJ851970:MPK851970 MZF851970:MZG851970 NJB851970:NJC851970 NSX851970:NSY851970 OCT851970:OCU851970 OMP851970:OMQ851970 OWL851970:OWM851970 PGH851970:PGI851970 PQD851970:PQE851970 PZZ851970:QAA851970 QJV851970:QJW851970 QTR851970:QTS851970 RDN851970:RDO851970 RNJ851970:RNK851970 RXF851970:RXG851970 SHB851970:SHC851970 SQX851970:SQY851970 TAT851970:TAU851970 TKP851970:TKQ851970 TUL851970:TUM851970 UEH851970:UEI851970 UOD851970:UOE851970 UXZ851970:UYA851970 VHV851970:VHW851970 VRR851970:VRS851970 WBN851970:WBO851970 WLJ851970:WLK851970 WVF851970:WVG851970 K917506:L917506 IT917506:IU917506 SP917506:SQ917506 ACL917506:ACM917506 AMH917506:AMI917506 AWD917506:AWE917506 BFZ917506:BGA917506 BPV917506:BPW917506 BZR917506:BZS917506 CJN917506:CJO917506 CTJ917506:CTK917506 DDF917506:DDG917506 DNB917506:DNC917506 DWX917506:DWY917506 EGT917506:EGU917506 EQP917506:EQQ917506 FAL917506:FAM917506 FKH917506:FKI917506 FUD917506:FUE917506 GDZ917506:GEA917506 GNV917506:GNW917506 GXR917506:GXS917506 HHN917506:HHO917506 HRJ917506:HRK917506 IBF917506:IBG917506 ILB917506:ILC917506 IUX917506:IUY917506 JET917506:JEU917506 JOP917506:JOQ917506 JYL917506:JYM917506 KIH917506:KII917506 KSD917506:KSE917506 LBZ917506:LCA917506 LLV917506:LLW917506 LVR917506:LVS917506 MFN917506:MFO917506 MPJ917506:MPK917506 MZF917506:MZG917506 NJB917506:NJC917506 NSX917506:NSY917506 OCT917506:OCU917506 OMP917506:OMQ917506 OWL917506:OWM917506 PGH917506:PGI917506 PQD917506:PQE917506 PZZ917506:QAA917506 QJV917506:QJW917506 QTR917506:QTS917506 RDN917506:RDO917506 RNJ917506:RNK917506 RXF917506:RXG917506 SHB917506:SHC917506 SQX917506:SQY917506 TAT917506:TAU917506 TKP917506:TKQ917506 TUL917506:TUM917506 UEH917506:UEI917506 UOD917506:UOE917506 UXZ917506:UYA917506 VHV917506:VHW917506 VRR917506:VRS917506 WBN917506:WBO917506 WLJ917506:WLK917506 WVF917506:WVG917506 K983042:L983042 IT983042:IU983042 SP983042:SQ983042 ACL983042:ACM983042 AMH983042:AMI983042 AWD983042:AWE983042 BFZ983042:BGA983042 BPV983042:BPW983042 BZR983042:BZS983042 CJN983042:CJO983042 CTJ983042:CTK983042 DDF983042:DDG983042 DNB983042:DNC983042 DWX983042:DWY983042 EGT983042:EGU983042 EQP983042:EQQ983042 FAL983042:FAM983042 FKH983042:FKI983042 FUD983042:FUE983042 GDZ983042:GEA983042 GNV983042:GNW983042 GXR983042:GXS983042 HHN983042:HHO983042 HRJ983042:HRK983042 IBF983042:IBG983042 ILB983042:ILC983042 IUX983042:IUY983042 JET983042:JEU983042 JOP983042:JOQ983042 JYL983042:JYM983042 KIH983042:KII983042 KSD983042:KSE983042 LBZ983042:LCA983042 LLV983042:LLW983042 LVR983042:LVS983042 MFN983042:MFO983042 MPJ983042:MPK983042 MZF983042:MZG983042 NJB983042:NJC983042 NSX983042:NSY983042 OCT983042:OCU983042 OMP983042:OMQ983042 OWL983042:OWM983042 PGH983042:PGI983042 PQD983042:PQE983042 PZZ983042:QAA983042 QJV983042:QJW983042 QTR983042:QTS983042 RDN983042:RDO983042 RNJ983042:RNK983042 RXF983042:RXG983042 SHB983042:SHC983042 SQX983042:SQY983042 TAT983042:TAU983042 TKP983042:TKQ983042 TUL983042:TUM983042 UEH983042:UEI983042 UOD983042:UOE983042 UXZ983042:UYA983042 VHV983042:VHW983042 VRR983042:VRS983042 WBN983042:WBO983042 WLJ983042:WLK983042 WVF983042:WVG983042">
      <formula1>1000</formula1>
    </dataValidation>
    <dataValidation type="whole" allowBlank="1" showInputMessage="1" showErrorMessage="1" sqref="I15 IR15 SN15 ACJ15 AMF15 AWB15 BFX15 BPT15 BZP15 CJL15 CTH15 DDD15 DMZ15 DWV15 EGR15 EQN15 FAJ15 FKF15 FUB15 GDX15 GNT15 GXP15 HHL15 HRH15 IBD15 IKZ15 IUV15 JER15 JON15 JYJ15 KIF15 KSB15 LBX15 LLT15 LVP15 MFL15 MPH15 MZD15 NIZ15 NSV15 OCR15 OMN15 OWJ15 PGF15 PQB15 PZX15 QJT15 QTP15 RDL15 RNH15 RXD15 SGZ15 SQV15 TAR15 TKN15 TUJ15 UEF15 UOB15 UXX15 VHT15 VRP15 WBL15 WLH15 WVD15 I65538 IR65538 SN65538 ACJ65538 AMF65538 AWB65538 BFX65538 BPT65538 BZP65538 CJL65538 CTH65538 DDD65538 DMZ65538 DWV65538 EGR65538 EQN65538 FAJ65538 FKF65538 FUB65538 GDX65538 GNT65538 GXP65538 HHL65538 HRH65538 IBD65538 IKZ65538 IUV65538 JER65538 JON65538 JYJ65538 KIF65538 KSB65538 LBX65538 LLT65538 LVP65538 MFL65538 MPH65538 MZD65538 NIZ65538 NSV65538 OCR65538 OMN65538 OWJ65538 PGF65538 PQB65538 PZX65538 QJT65538 QTP65538 RDL65538 RNH65538 RXD65538 SGZ65538 SQV65538 TAR65538 TKN65538 TUJ65538 UEF65538 UOB65538 UXX65538 VHT65538 VRP65538 WBL65538 WLH65538 WVD65538 I131074 IR131074 SN131074 ACJ131074 AMF131074 AWB131074 BFX131074 BPT131074 BZP131074 CJL131074 CTH131074 DDD131074 DMZ131074 DWV131074 EGR131074 EQN131074 FAJ131074 FKF131074 FUB131074 GDX131074 GNT131074 GXP131074 HHL131074 HRH131074 IBD131074 IKZ131074 IUV131074 JER131074 JON131074 JYJ131074 KIF131074 KSB131074 LBX131074 LLT131074 LVP131074 MFL131074 MPH131074 MZD131074 NIZ131074 NSV131074 OCR131074 OMN131074 OWJ131074 PGF131074 PQB131074 PZX131074 QJT131074 QTP131074 RDL131074 RNH131074 RXD131074 SGZ131074 SQV131074 TAR131074 TKN131074 TUJ131074 UEF131074 UOB131074 UXX131074 VHT131074 VRP131074 WBL131074 WLH131074 WVD131074 I196610 IR196610 SN196610 ACJ196610 AMF196610 AWB196610 BFX196610 BPT196610 BZP196610 CJL196610 CTH196610 DDD196610 DMZ196610 DWV196610 EGR196610 EQN196610 FAJ196610 FKF196610 FUB196610 GDX196610 GNT196610 GXP196610 HHL196610 HRH196610 IBD196610 IKZ196610 IUV196610 JER196610 JON196610 JYJ196610 KIF196610 KSB196610 LBX196610 LLT196610 LVP196610 MFL196610 MPH196610 MZD196610 NIZ196610 NSV196610 OCR196610 OMN196610 OWJ196610 PGF196610 PQB196610 PZX196610 QJT196610 QTP196610 RDL196610 RNH196610 RXD196610 SGZ196610 SQV196610 TAR196610 TKN196610 TUJ196610 UEF196610 UOB196610 UXX196610 VHT196610 VRP196610 WBL196610 WLH196610 WVD196610 I262146 IR262146 SN262146 ACJ262146 AMF262146 AWB262146 BFX262146 BPT262146 BZP262146 CJL262146 CTH262146 DDD262146 DMZ262146 DWV262146 EGR262146 EQN262146 FAJ262146 FKF262146 FUB262146 GDX262146 GNT262146 GXP262146 HHL262146 HRH262146 IBD262146 IKZ262146 IUV262146 JER262146 JON262146 JYJ262146 KIF262146 KSB262146 LBX262146 LLT262146 LVP262146 MFL262146 MPH262146 MZD262146 NIZ262146 NSV262146 OCR262146 OMN262146 OWJ262146 PGF262146 PQB262146 PZX262146 QJT262146 QTP262146 RDL262146 RNH262146 RXD262146 SGZ262146 SQV262146 TAR262146 TKN262146 TUJ262146 UEF262146 UOB262146 UXX262146 VHT262146 VRP262146 WBL262146 WLH262146 WVD262146 I327682 IR327682 SN327682 ACJ327682 AMF327682 AWB327682 BFX327682 BPT327682 BZP327682 CJL327682 CTH327682 DDD327682 DMZ327682 DWV327682 EGR327682 EQN327682 FAJ327682 FKF327682 FUB327682 GDX327682 GNT327682 GXP327682 HHL327682 HRH327682 IBD327682 IKZ327682 IUV327682 JER327682 JON327682 JYJ327682 KIF327682 KSB327682 LBX327682 LLT327682 LVP327682 MFL327682 MPH327682 MZD327682 NIZ327682 NSV327682 OCR327682 OMN327682 OWJ327682 PGF327682 PQB327682 PZX327682 QJT327682 QTP327682 RDL327682 RNH327682 RXD327682 SGZ327682 SQV327682 TAR327682 TKN327682 TUJ327682 UEF327682 UOB327682 UXX327682 VHT327682 VRP327682 WBL327682 WLH327682 WVD327682 I393218 IR393218 SN393218 ACJ393218 AMF393218 AWB393218 BFX393218 BPT393218 BZP393218 CJL393218 CTH393218 DDD393218 DMZ393218 DWV393218 EGR393218 EQN393218 FAJ393218 FKF393218 FUB393218 GDX393218 GNT393218 GXP393218 HHL393218 HRH393218 IBD393218 IKZ393218 IUV393218 JER393218 JON393218 JYJ393218 KIF393218 KSB393218 LBX393218 LLT393218 LVP393218 MFL393218 MPH393218 MZD393218 NIZ393218 NSV393218 OCR393218 OMN393218 OWJ393218 PGF393218 PQB393218 PZX393218 QJT393218 QTP393218 RDL393218 RNH393218 RXD393218 SGZ393218 SQV393218 TAR393218 TKN393218 TUJ393218 UEF393218 UOB393218 UXX393218 VHT393218 VRP393218 WBL393218 WLH393218 WVD393218 I458754 IR458754 SN458754 ACJ458754 AMF458754 AWB458754 BFX458754 BPT458754 BZP458754 CJL458754 CTH458754 DDD458754 DMZ458754 DWV458754 EGR458754 EQN458754 FAJ458754 FKF458754 FUB458754 GDX458754 GNT458754 GXP458754 HHL458754 HRH458754 IBD458754 IKZ458754 IUV458754 JER458754 JON458754 JYJ458754 KIF458754 KSB458754 LBX458754 LLT458754 LVP458754 MFL458754 MPH458754 MZD458754 NIZ458754 NSV458754 OCR458754 OMN458754 OWJ458754 PGF458754 PQB458754 PZX458754 QJT458754 QTP458754 RDL458754 RNH458754 RXD458754 SGZ458754 SQV458754 TAR458754 TKN458754 TUJ458754 UEF458754 UOB458754 UXX458754 VHT458754 VRP458754 WBL458754 WLH458754 WVD458754 I524290 IR524290 SN524290 ACJ524290 AMF524290 AWB524290 BFX524290 BPT524290 BZP524290 CJL524290 CTH524290 DDD524290 DMZ524290 DWV524290 EGR524290 EQN524290 FAJ524290 FKF524290 FUB524290 GDX524290 GNT524290 GXP524290 HHL524290 HRH524290 IBD524290 IKZ524290 IUV524290 JER524290 JON524290 JYJ524290 KIF524290 KSB524290 LBX524290 LLT524290 LVP524290 MFL524290 MPH524290 MZD524290 NIZ524290 NSV524290 OCR524290 OMN524290 OWJ524290 PGF524290 PQB524290 PZX524290 QJT524290 QTP524290 RDL524290 RNH524290 RXD524290 SGZ524290 SQV524290 TAR524290 TKN524290 TUJ524290 UEF524290 UOB524290 UXX524290 VHT524290 VRP524290 WBL524290 WLH524290 WVD524290 I589826 IR589826 SN589826 ACJ589826 AMF589826 AWB589826 BFX589826 BPT589826 BZP589826 CJL589826 CTH589826 DDD589826 DMZ589826 DWV589826 EGR589826 EQN589826 FAJ589826 FKF589826 FUB589826 GDX589826 GNT589826 GXP589826 HHL589826 HRH589826 IBD589826 IKZ589826 IUV589826 JER589826 JON589826 JYJ589826 KIF589826 KSB589826 LBX589826 LLT589826 LVP589826 MFL589826 MPH589826 MZD589826 NIZ589826 NSV589826 OCR589826 OMN589826 OWJ589826 PGF589826 PQB589826 PZX589826 QJT589826 QTP589826 RDL589826 RNH589826 RXD589826 SGZ589826 SQV589826 TAR589826 TKN589826 TUJ589826 UEF589826 UOB589826 UXX589826 VHT589826 VRP589826 WBL589826 WLH589826 WVD589826 I655362 IR655362 SN655362 ACJ655362 AMF655362 AWB655362 BFX655362 BPT655362 BZP655362 CJL655362 CTH655362 DDD655362 DMZ655362 DWV655362 EGR655362 EQN655362 FAJ655362 FKF655362 FUB655362 GDX655362 GNT655362 GXP655362 HHL655362 HRH655362 IBD655362 IKZ655362 IUV655362 JER655362 JON655362 JYJ655362 KIF655362 KSB655362 LBX655362 LLT655362 LVP655362 MFL655362 MPH655362 MZD655362 NIZ655362 NSV655362 OCR655362 OMN655362 OWJ655362 PGF655362 PQB655362 PZX655362 QJT655362 QTP655362 RDL655362 RNH655362 RXD655362 SGZ655362 SQV655362 TAR655362 TKN655362 TUJ655362 UEF655362 UOB655362 UXX655362 VHT655362 VRP655362 WBL655362 WLH655362 WVD655362 I720898 IR720898 SN720898 ACJ720898 AMF720898 AWB720898 BFX720898 BPT720898 BZP720898 CJL720898 CTH720898 DDD720898 DMZ720898 DWV720898 EGR720898 EQN720898 FAJ720898 FKF720898 FUB720898 GDX720898 GNT720898 GXP720898 HHL720898 HRH720898 IBD720898 IKZ720898 IUV720898 JER720898 JON720898 JYJ720898 KIF720898 KSB720898 LBX720898 LLT720898 LVP720898 MFL720898 MPH720898 MZD720898 NIZ720898 NSV720898 OCR720898 OMN720898 OWJ720898 PGF720898 PQB720898 PZX720898 QJT720898 QTP720898 RDL720898 RNH720898 RXD720898 SGZ720898 SQV720898 TAR720898 TKN720898 TUJ720898 UEF720898 UOB720898 UXX720898 VHT720898 VRP720898 WBL720898 WLH720898 WVD720898 I786434 IR786434 SN786434 ACJ786434 AMF786434 AWB786434 BFX786434 BPT786434 BZP786434 CJL786434 CTH786434 DDD786434 DMZ786434 DWV786434 EGR786434 EQN786434 FAJ786434 FKF786434 FUB786434 GDX786434 GNT786434 GXP786434 HHL786434 HRH786434 IBD786434 IKZ786434 IUV786434 JER786434 JON786434 JYJ786434 KIF786434 KSB786434 LBX786434 LLT786434 LVP786434 MFL786434 MPH786434 MZD786434 NIZ786434 NSV786434 OCR786434 OMN786434 OWJ786434 PGF786434 PQB786434 PZX786434 QJT786434 QTP786434 RDL786434 RNH786434 RXD786434 SGZ786434 SQV786434 TAR786434 TKN786434 TUJ786434 UEF786434 UOB786434 UXX786434 VHT786434 VRP786434 WBL786434 WLH786434 WVD786434 I851970 IR851970 SN851970 ACJ851970 AMF851970 AWB851970 BFX851970 BPT851970 BZP851970 CJL851970 CTH851970 DDD851970 DMZ851970 DWV851970 EGR851970 EQN851970 FAJ851970 FKF851970 FUB851970 GDX851970 GNT851970 GXP851970 HHL851970 HRH851970 IBD851970 IKZ851970 IUV851970 JER851970 JON851970 JYJ851970 KIF851970 KSB851970 LBX851970 LLT851970 LVP851970 MFL851970 MPH851970 MZD851970 NIZ851970 NSV851970 OCR851970 OMN851970 OWJ851970 PGF851970 PQB851970 PZX851970 QJT851970 QTP851970 RDL851970 RNH851970 RXD851970 SGZ851970 SQV851970 TAR851970 TKN851970 TUJ851970 UEF851970 UOB851970 UXX851970 VHT851970 VRP851970 WBL851970 WLH851970 WVD851970 I917506 IR917506 SN917506 ACJ917506 AMF917506 AWB917506 BFX917506 BPT917506 BZP917506 CJL917506 CTH917506 DDD917506 DMZ917506 DWV917506 EGR917506 EQN917506 FAJ917506 FKF917506 FUB917506 GDX917506 GNT917506 GXP917506 HHL917506 HRH917506 IBD917506 IKZ917506 IUV917506 JER917506 JON917506 JYJ917506 KIF917506 KSB917506 LBX917506 LLT917506 LVP917506 MFL917506 MPH917506 MZD917506 NIZ917506 NSV917506 OCR917506 OMN917506 OWJ917506 PGF917506 PQB917506 PZX917506 QJT917506 QTP917506 RDL917506 RNH917506 RXD917506 SGZ917506 SQV917506 TAR917506 TKN917506 TUJ917506 UEF917506 UOB917506 UXX917506 VHT917506 VRP917506 WBL917506 WLH917506 WVD917506 I983042 IR983042 SN983042 ACJ983042 AMF983042 AWB983042 BFX983042 BPT983042 BZP983042 CJL983042 CTH983042 DDD983042 DMZ983042 DWV983042 EGR983042 EQN983042 FAJ983042 FKF983042 FUB983042 GDX983042 GNT983042 GXP983042 HHL983042 HRH983042 IBD983042 IKZ983042 IUV983042 JER983042 JON983042 JYJ983042 KIF983042 KSB983042 LBX983042 LLT983042 LVP983042 MFL983042 MPH983042 MZD983042 NIZ983042 NSV983042 OCR983042 OMN983042 OWJ983042 PGF983042 PQB983042 PZX983042 QJT983042 QTP983042 RDL983042 RNH983042 RXD983042 SGZ983042 SQV983042 TAR983042 TKN983042 TUJ983042 UEF983042 UOB983042 UXX983042 VHT983042 VRP983042 WBL983042 WLH983042 WVD983042 P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P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P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P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P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P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P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P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P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P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P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P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P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P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P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P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formula1>1</formula1>
      <formula2>31</formula2>
    </dataValidation>
    <dataValidation type="whole" allowBlank="1" showInputMessage="1" showErrorMessage="1" sqref="G15 IP15 SL15 ACH15 AMD15 AVZ15 BFV15 BPR15 BZN15 CJJ15 CTF15 DDB15 DMX15 DWT15 EGP15 EQL15 FAH15 FKD15 FTZ15 GDV15 GNR15 GXN15 HHJ15 HRF15 IBB15 IKX15 IUT15 JEP15 JOL15 JYH15 KID15 KRZ15 LBV15 LLR15 LVN15 MFJ15 MPF15 MZB15 NIX15 NST15 OCP15 OML15 OWH15 PGD15 PPZ15 PZV15 QJR15 QTN15 RDJ15 RNF15 RXB15 SGX15 SQT15 TAP15 TKL15 TUH15 UED15 UNZ15 UXV15 VHR15 VRN15 WBJ15 WLF15 WVB15 G65538 IP65538 SL65538 ACH65538 AMD65538 AVZ65538 BFV65538 BPR65538 BZN65538 CJJ65538 CTF65538 DDB65538 DMX65538 DWT65538 EGP65538 EQL65538 FAH65538 FKD65538 FTZ65538 GDV65538 GNR65538 GXN65538 HHJ65538 HRF65538 IBB65538 IKX65538 IUT65538 JEP65538 JOL65538 JYH65538 KID65538 KRZ65538 LBV65538 LLR65538 LVN65538 MFJ65538 MPF65538 MZB65538 NIX65538 NST65538 OCP65538 OML65538 OWH65538 PGD65538 PPZ65538 PZV65538 QJR65538 QTN65538 RDJ65538 RNF65538 RXB65538 SGX65538 SQT65538 TAP65538 TKL65538 TUH65538 UED65538 UNZ65538 UXV65538 VHR65538 VRN65538 WBJ65538 WLF65538 WVB65538 G131074 IP131074 SL131074 ACH131074 AMD131074 AVZ131074 BFV131074 BPR131074 BZN131074 CJJ131074 CTF131074 DDB131074 DMX131074 DWT131074 EGP131074 EQL131074 FAH131074 FKD131074 FTZ131074 GDV131074 GNR131074 GXN131074 HHJ131074 HRF131074 IBB131074 IKX131074 IUT131074 JEP131074 JOL131074 JYH131074 KID131074 KRZ131074 LBV131074 LLR131074 LVN131074 MFJ131074 MPF131074 MZB131074 NIX131074 NST131074 OCP131074 OML131074 OWH131074 PGD131074 PPZ131074 PZV131074 QJR131074 QTN131074 RDJ131074 RNF131074 RXB131074 SGX131074 SQT131074 TAP131074 TKL131074 TUH131074 UED131074 UNZ131074 UXV131074 VHR131074 VRN131074 WBJ131074 WLF131074 WVB131074 G196610 IP196610 SL196610 ACH196610 AMD196610 AVZ196610 BFV196610 BPR196610 BZN196610 CJJ196610 CTF196610 DDB196610 DMX196610 DWT196610 EGP196610 EQL196610 FAH196610 FKD196610 FTZ196610 GDV196610 GNR196610 GXN196610 HHJ196610 HRF196610 IBB196610 IKX196610 IUT196610 JEP196610 JOL196610 JYH196610 KID196610 KRZ196610 LBV196610 LLR196610 LVN196610 MFJ196610 MPF196610 MZB196610 NIX196610 NST196610 OCP196610 OML196610 OWH196610 PGD196610 PPZ196610 PZV196610 QJR196610 QTN196610 RDJ196610 RNF196610 RXB196610 SGX196610 SQT196610 TAP196610 TKL196610 TUH196610 UED196610 UNZ196610 UXV196610 VHR196610 VRN196610 WBJ196610 WLF196610 WVB196610 G262146 IP262146 SL262146 ACH262146 AMD262146 AVZ262146 BFV262146 BPR262146 BZN262146 CJJ262146 CTF262146 DDB262146 DMX262146 DWT262146 EGP262146 EQL262146 FAH262146 FKD262146 FTZ262146 GDV262146 GNR262146 GXN262146 HHJ262146 HRF262146 IBB262146 IKX262146 IUT262146 JEP262146 JOL262146 JYH262146 KID262146 KRZ262146 LBV262146 LLR262146 LVN262146 MFJ262146 MPF262146 MZB262146 NIX262146 NST262146 OCP262146 OML262146 OWH262146 PGD262146 PPZ262146 PZV262146 QJR262146 QTN262146 RDJ262146 RNF262146 RXB262146 SGX262146 SQT262146 TAP262146 TKL262146 TUH262146 UED262146 UNZ262146 UXV262146 VHR262146 VRN262146 WBJ262146 WLF262146 WVB262146 G327682 IP327682 SL327682 ACH327682 AMD327682 AVZ327682 BFV327682 BPR327682 BZN327682 CJJ327682 CTF327682 DDB327682 DMX327682 DWT327682 EGP327682 EQL327682 FAH327682 FKD327682 FTZ327682 GDV327682 GNR327682 GXN327682 HHJ327682 HRF327682 IBB327682 IKX327682 IUT327682 JEP327682 JOL327682 JYH327682 KID327682 KRZ327682 LBV327682 LLR327682 LVN327682 MFJ327682 MPF327682 MZB327682 NIX327682 NST327682 OCP327682 OML327682 OWH327682 PGD327682 PPZ327682 PZV327682 QJR327682 QTN327682 RDJ327682 RNF327682 RXB327682 SGX327682 SQT327682 TAP327682 TKL327682 TUH327682 UED327682 UNZ327682 UXV327682 VHR327682 VRN327682 WBJ327682 WLF327682 WVB327682 G393218 IP393218 SL393218 ACH393218 AMD393218 AVZ393218 BFV393218 BPR393218 BZN393218 CJJ393218 CTF393218 DDB393218 DMX393218 DWT393218 EGP393218 EQL393218 FAH393218 FKD393218 FTZ393218 GDV393218 GNR393218 GXN393218 HHJ393218 HRF393218 IBB393218 IKX393218 IUT393218 JEP393218 JOL393218 JYH393218 KID393218 KRZ393218 LBV393218 LLR393218 LVN393218 MFJ393218 MPF393218 MZB393218 NIX393218 NST393218 OCP393218 OML393218 OWH393218 PGD393218 PPZ393218 PZV393218 QJR393218 QTN393218 RDJ393218 RNF393218 RXB393218 SGX393218 SQT393218 TAP393218 TKL393218 TUH393218 UED393218 UNZ393218 UXV393218 VHR393218 VRN393218 WBJ393218 WLF393218 WVB393218 G458754 IP458754 SL458754 ACH458754 AMD458754 AVZ458754 BFV458754 BPR458754 BZN458754 CJJ458754 CTF458754 DDB458754 DMX458754 DWT458754 EGP458754 EQL458754 FAH458754 FKD458754 FTZ458754 GDV458754 GNR458754 GXN458754 HHJ458754 HRF458754 IBB458754 IKX458754 IUT458754 JEP458754 JOL458754 JYH458754 KID458754 KRZ458754 LBV458754 LLR458754 LVN458754 MFJ458754 MPF458754 MZB458754 NIX458754 NST458754 OCP458754 OML458754 OWH458754 PGD458754 PPZ458754 PZV458754 QJR458754 QTN458754 RDJ458754 RNF458754 RXB458754 SGX458754 SQT458754 TAP458754 TKL458754 TUH458754 UED458754 UNZ458754 UXV458754 VHR458754 VRN458754 WBJ458754 WLF458754 WVB458754 G524290 IP524290 SL524290 ACH524290 AMD524290 AVZ524290 BFV524290 BPR524290 BZN524290 CJJ524290 CTF524290 DDB524290 DMX524290 DWT524290 EGP524290 EQL524290 FAH524290 FKD524290 FTZ524290 GDV524290 GNR524290 GXN524290 HHJ524290 HRF524290 IBB524290 IKX524290 IUT524290 JEP524290 JOL524290 JYH524290 KID524290 KRZ524290 LBV524290 LLR524290 LVN524290 MFJ524290 MPF524290 MZB524290 NIX524290 NST524290 OCP524290 OML524290 OWH524290 PGD524290 PPZ524290 PZV524290 QJR524290 QTN524290 RDJ524290 RNF524290 RXB524290 SGX524290 SQT524290 TAP524290 TKL524290 TUH524290 UED524290 UNZ524290 UXV524290 VHR524290 VRN524290 WBJ524290 WLF524290 WVB524290 G589826 IP589826 SL589826 ACH589826 AMD589826 AVZ589826 BFV589826 BPR589826 BZN589826 CJJ589826 CTF589826 DDB589826 DMX589826 DWT589826 EGP589826 EQL589826 FAH589826 FKD589826 FTZ589826 GDV589826 GNR589826 GXN589826 HHJ589826 HRF589826 IBB589826 IKX589826 IUT589826 JEP589826 JOL589826 JYH589826 KID589826 KRZ589826 LBV589826 LLR589826 LVN589826 MFJ589826 MPF589826 MZB589826 NIX589826 NST589826 OCP589826 OML589826 OWH589826 PGD589826 PPZ589826 PZV589826 QJR589826 QTN589826 RDJ589826 RNF589826 RXB589826 SGX589826 SQT589826 TAP589826 TKL589826 TUH589826 UED589826 UNZ589826 UXV589826 VHR589826 VRN589826 WBJ589826 WLF589826 WVB589826 G655362 IP655362 SL655362 ACH655362 AMD655362 AVZ655362 BFV655362 BPR655362 BZN655362 CJJ655362 CTF655362 DDB655362 DMX655362 DWT655362 EGP655362 EQL655362 FAH655362 FKD655362 FTZ655362 GDV655362 GNR655362 GXN655362 HHJ655362 HRF655362 IBB655362 IKX655362 IUT655362 JEP655362 JOL655362 JYH655362 KID655362 KRZ655362 LBV655362 LLR655362 LVN655362 MFJ655362 MPF655362 MZB655362 NIX655362 NST655362 OCP655362 OML655362 OWH655362 PGD655362 PPZ655362 PZV655362 QJR655362 QTN655362 RDJ655362 RNF655362 RXB655362 SGX655362 SQT655362 TAP655362 TKL655362 TUH655362 UED655362 UNZ655362 UXV655362 VHR655362 VRN655362 WBJ655362 WLF655362 WVB655362 G720898 IP720898 SL720898 ACH720898 AMD720898 AVZ720898 BFV720898 BPR720898 BZN720898 CJJ720898 CTF720898 DDB720898 DMX720898 DWT720898 EGP720898 EQL720898 FAH720898 FKD720898 FTZ720898 GDV720898 GNR720898 GXN720898 HHJ720898 HRF720898 IBB720898 IKX720898 IUT720898 JEP720898 JOL720898 JYH720898 KID720898 KRZ720898 LBV720898 LLR720898 LVN720898 MFJ720898 MPF720898 MZB720898 NIX720898 NST720898 OCP720898 OML720898 OWH720898 PGD720898 PPZ720898 PZV720898 QJR720898 QTN720898 RDJ720898 RNF720898 RXB720898 SGX720898 SQT720898 TAP720898 TKL720898 TUH720898 UED720898 UNZ720898 UXV720898 VHR720898 VRN720898 WBJ720898 WLF720898 WVB720898 G786434 IP786434 SL786434 ACH786434 AMD786434 AVZ786434 BFV786434 BPR786434 BZN786434 CJJ786434 CTF786434 DDB786434 DMX786434 DWT786434 EGP786434 EQL786434 FAH786434 FKD786434 FTZ786434 GDV786434 GNR786434 GXN786434 HHJ786434 HRF786434 IBB786434 IKX786434 IUT786434 JEP786434 JOL786434 JYH786434 KID786434 KRZ786434 LBV786434 LLR786434 LVN786434 MFJ786434 MPF786434 MZB786434 NIX786434 NST786434 OCP786434 OML786434 OWH786434 PGD786434 PPZ786434 PZV786434 QJR786434 QTN786434 RDJ786434 RNF786434 RXB786434 SGX786434 SQT786434 TAP786434 TKL786434 TUH786434 UED786434 UNZ786434 UXV786434 VHR786434 VRN786434 WBJ786434 WLF786434 WVB786434 G851970 IP851970 SL851970 ACH851970 AMD851970 AVZ851970 BFV851970 BPR851970 BZN851970 CJJ851970 CTF851970 DDB851970 DMX851970 DWT851970 EGP851970 EQL851970 FAH851970 FKD851970 FTZ851970 GDV851970 GNR851970 GXN851970 HHJ851970 HRF851970 IBB851970 IKX851970 IUT851970 JEP851970 JOL851970 JYH851970 KID851970 KRZ851970 LBV851970 LLR851970 LVN851970 MFJ851970 MPF851970 MZB851970 NIX851970 NST851970 OCP851970 OML851970 OWH851970 PGD851970 PPZ851970 PZV851970 QJR851970 QTN851970 RDJ851970 RNF851970 RXB851970 SGX851970 SQT851970 TAP851970 TKL851970 TUH851970 UED851970 UNZ851970 UXV851970 VHR851970 VRN851970 WBJ851970 WLF851970 WVB851970 G917506 IP917506 SL917506 ACH917506 AMD917506 AVZ917506 BFV917506 BPR917506 BZN917506 CJJ917506 CTF917506 DDB917506 DMX917506 DWT917506 EGP917506 EQL917506 FAH917506 FKD917506 FTZ917506 GDV917506 GNR917506 GXN917506 HHJ917506 HRF917506 IBB917506 IKX917506 IUT917506 JEP917506 JOL917506 JYH917506 KID917506 KRZ917506 LBV917506 LLR917506 LVN917506 MFJ917506 MPF917506 MZB917506 NIX917506 NST917506 OCP917506 OML917506 OWH917506 PGD917506 PPZ917506 PZV917506 QJR917506 QTN917506 RDJ917506 RNF917506 RXB917506 SGX917506 SQT917506 TAP917506 TKL917506 TUH917506 UED917506 UNZ917506 UXV917506 VHR917506 VRN917506 WBJ917506 WLF917506 WVB917506 G983042 IP983042 SL983042 ACH983042 AMD983042 AVZ983042 BFV983042 BPR983042 BZN983042 CJJ983042 CTF983042 DDB983042 DMX983042 DWT983042 EGP983042 EQL983042 FAH983042 FKD983042 FTZ983042 GDV983042 GNR983042 GXN983042 HHJ983042 HRF983042 IBB983042 IKX983042 IUT983042 JEP983042 JOL983042 JYH983042 KID983042 KRZ983042 LBV983042 LLR983042 LVN983042 MFJ983042 MPF983042 MZB983042 NIX983042 NST983042 OCP983042 OML983042 OWH983042 PGD983042 PPZ983042 PZV983042 QJR983042 QTN983042 RDJ983042 RNF983042 RXB983042 SGX983042 SQT983042 TAP983042 TKL983042 TUH983042 UED983042 UNZ983042 UXV983042 VHR983042 VRN983042 WBJ983042 WLF983042 WVB983042 N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N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N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N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N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N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N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N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N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N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N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N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N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N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N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N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formula1>1</formula1>
      <formula2>12</formula2>
    </dataValidation>
    <dataValidation type="whole" operator="greaterThanOrEqual" allowBlank="1" showInputMessage="1" showErrorMessage="1" sqref="G65548:I65548 IP65548:IR65548 SL65548:SN65548 ACH65548:ACJ65548 AMD65548:AMF65548 AVZ65548:AWB65548 BFV65548:BFX65548 BPR65548:BPT65548 BZN65548:BZP65548 CJJ65548:CJL65548 CTF65548:CTH65548 DDB65548:DDD65548 DMX65548:DMZ65548 DWT65548:DWV65548 EGP65548:EGR65548 EQL65548:EQN65548 FAH65548:FAJ65548 FKD65548:FKF65548 FTZ65548:FUB65548 GDV65548:GDX65548 GNR65548:GNT65548 GXN65548:GXP65548 HHJ65548:HHL65548 HRF65548:HRH65548 IBB65548:IBD65548 IKX65548:IKZ65548 IUT65548:IUV65548 JEP65548:JER65548 JOL65548:JON65548 JYH65548:JYJ65548 KID65548:KIF65548 KRZ65548:KSB65548 LBV65548:LBX65548 LLR65548:LLT65548 LVN65548:LVP65548 MFJ65548:MFL65548 MPF65548:MPH65548 MZB65548:MZD65548 NIX65548:NIZ65548 NST65548:NSV65548 OCP65548:OCR65548 OML65548:OMN65548 OWH65548:OWJ65548 PGD65548:PGF65548 PPZ65548:PQB65548 PZV65548:PZX65548 QJR65548:QJT65548 QTN65548:QTP65548 RDJ65548:RDL65548 RNF65548:RNH65548 RXB65548:RXD65548 SGX65548:SGZ65548 SQT65548:SQV65548 TAP65548:TAR65548 TKL65548:TKN65548 TUH65548:TUJ65548 UED65548:UEF65548 UNZ65548:UOB65548 UXV65548:UXX65548 VHR65548:VHT65548 VRN65548:VRP65548 WBJ65548:WBL65548 WLF65548:WLH65548 WVB65548:WVD65548 G131084:I131084 IP131084:IR131084 SL131084:SN131084 ACH131084:ACJ131084 AMD131084:AMF131084 AVZ131084:AWB131084 BFV131084:BFX131084 BPR131084:BPT131084 BZN131084:BZP131084 CJJ131084:CJL131084 CTF131084:CTH131084 DDB131084:DDD131084 DMX131084:DMZ131084 DWT131084:DWV131084 EGP131084:EGR131084 EQL131084:EQN131084 FAH131084:FAJ131084 FKD131084:FKF131084 FTZ131084:FUB131084 GDV131084:GDX131084 GNR131084:GNT131084 GXN131084:GXP131084 HHJ131084:HHL131084 HRF131084:HRH131084 IBB131084:IBD131084 IKX131084:IKZ131084 IUT131084:IUV131084 JEP131084:JER131084 JOL131084:JON131084 JYH131084:JYJ131084 KID131084:KIF131084 KRZ131084:KSB131084 LBV131084:LBX131084 LLR131084:LLT131084 LVN131084:LVP131084 MFJ131084:MFL131084 MPF131084:MPH131084 MZB131084:MZD131084 NIX131084:NIZ131084 NST131084:NSV131084 OCP131084:OCR131084 OML131084:OMN131084 OWH131084:OWJ131084 PGD131084:PGF131084 PPZ131084:PQB131084 PZV131084:PZX131084 QJR131084:QJT131084 QTN131084:QTP131084 RDJ131084:RDL131084 RNF131084:RNH131084 RXB131084:RXD131084 SGX131084:SGZ131084 SQT131084:SQV131084 TAP131084:TAR131084 TKL131084:TKN131084 TUH131084:TUJ131084 UED131084:UEF131084 UNZ131084:UOB131084 UXV131084:UXX131084 VHR131084:VHT131084 VRN131084:VRP131084 WBJ131084:WBL131084 WLF131084:WLH131084 WVB131084:WVD131084 G196620:I196620 IP196620:IR196620 SL196620:SN196620 ACH196620:ACJ196620 AMD196620:AMF196620 AVZ196620:AWB196620 BFV196620:BFX196620 BPR196620:BPT196620 BZN196620:BZP196620 CJJ196620:CJL196620 CTF196620:CTH196620 DDB196620:DDD196620 DMX196620:DMZ196620 DWT196620:DWV196620 EGP196620:EGR196620 EQL196620:EQN196620 FAH196620:FAJ196620 FKD196620:FKF196620 FTZ196620:FUB196620 GDV196620:GDX196620 GNR196620:GNT196620 GXN196620:GXP196620 HHJ196620:HHL196620 HRF196620:HRH196620 IBB196620:IBD196620 IKX196620:IKZ196620 IUT196620:IUV196620 JEP196620:JER196620 JOL196620:JON196620 JYH196620:JYJ196620 KID196620:KIF196620 KRZ196620:KSB196620 LBV196620:LBX196620 LLR196620:LLT196620 LVN196620:LVP196620 MFJ196620:MFL196620 MPF196620:MPH196620 MZB196620:MZD196620 NIX196620:NIZ196620 NST196620:NSV196620 OCP196620:OCR196620 OML196620:OMN196620 OWH196620:OWJ196620 PGD196620:PGF196620 PPZ196620:PQB196620 PZV196620:PZX196620 QJR196620:QJT196620 QTN196620:QTP196620 RDJ196620:RDL196620 RNF196620:RNH196620 RXB196620:RXD196620 SGX196620:SGZ196620 SQT196620:SQV196620 TAP196620:TAR196620 TKL196620:TKN196620 TUH196620:TUJ196620 UED196620:UEF196620 UNZ196620:UOB196620 UXV196620:UXX196620 VHR196620:VHT196620 VRN196620:VRP196620 WBJ196620:WBL196620 WLF196620:WLH196620 WVB196620:WVD196620 G262156:I262156 IP262156:IR262156 SL262156:SN262156 ACH262156:ACJ262156 AMD262156:AMF262156 AVZ262156:AWB262156 BFV262156:BFX262156 BPR262156:BPT262156 BZN262156:BZP262156 CJJ262156:CJL262156 CTF262156:CTH262156 DDB262156:DDD262156 DMX262156:DMZ262156 DWT262156:DWV262156 EGP262156:EGR262156 EQL262156:EQN262156 FAH262156:FAJ262156 FKD262156:FKF262156 FTZ262156:FUB262156 GDV262156:GDX262156 GNR262156:GNT262156 GXN262156:GXP262156 HHJ262156:HHL262156 HRF262156:HRH262156 IBB262156:IBD262156 IKX262156:IKZ262156 IUT262156:IUV262156 JEP262156:JER262156 JOL262156:JON262156 JYH262156:JYJ262156 KID262156:KIF262156 KRZ262156:KSB262156 LBV262156:LBX262156 LLR262156:LLT262156 LVN262156:LVP262156 MFJ262156:MFL262156 MPF262156:MPH262156 MZB262156:MZD262156 NIX262156:NIZ262156 NST262156:NSV262156 OCP262156:OCR262156 OML262156:OMN262156 OWH262156:OWJ262156 PGD262156:PGF262156 PPZ262156:PQB262156 PZV262156:PZX262156 QJR262156:QJT262156 QTN262156:QTP262156 RDJ262156:RDL262156 RNF262156:RNH262156 RXB262156:RXD262156 SGX262156:SGZ262156 SQT262156:SQV262156 TAP262156:TAR262156 TKL262156:TKN262156 TUH262156:TUJ262156 UED262156:UEF262156 UNZ262156:UOB262156 UXV262156:UXX262156 VHR262156:VHT262156 VRN262156:VRP262156 WBJ262156:WBL262156 WLF262156:WLH262156 WVB262156:WVD262156 G327692:I327692 IP327692:IR327692 SL327692:SN327692 ACH327692:ACJ327692 AMD327692:AMF327692 AVZ327692:AWB327692 BFV327692:BFX327692 BPR327692:BPT327692 BZN327692:BZP327692 CJJ327692:CJL327692 CTF327692:CTH327692 DDB327692:DDD327692 DMX327692:DMZ327692 DWT327692:DWV327692 EGP327692:EGR327692 EQL327692:EQN327692 FAH327692:FAJ327692 FKD327692:FKF327692 FTZ327692:FUB327692 GDV327692:GDX327692 GNR327692:GNT327692 GXN327692:GXP327692 HHJ327692:HHL327692 HRF327692:HRH327692 IBB327692:IBD327692 IKX327692:IKZ327692 IUT327692:IUV327692 JEP327692:JER327692 JOL327692:JON327692 JYH327692:JYJ327692 KID327692:KIF327692 KRZ327692:KSB327692 LBV327692:LBX327692 LLR327692:LLT327692 LVN327692:LVP327692 MFJ327692:MFL327692 MPF327692:MPH327692 MZB327692:MZD327692 NIX327692:NIZ327692 NST327692:NSV327692 OCP327692:OCR327692 OML327692:OMN327692 OWH327692:OWJ327692 PGD327692:PGF327692 PPZ327692:PQB327692 PZV327692:PZX327692 QJR327692:QJT327692 QTN327692:QTP327692 RDJ327692:RDL327692 RNF327692:RNH327692 RXB327692:RXD327692 SGX327692:SGZ327692 SQT327692:SQV327692 TAP327692:TAR327692 TKL327692:TKN327692 TUH327692:TUJ327692 UED327692:UEF327692 UNZ327692:UOB327692 UXV327692:UXX327692 VHR327692:VHT327692 VRN327692:VRP327692 WBJ327692:WBL327692 WLF327692:WLH327692 WVB327692:WVD327692 G393228:I393228 IP393228:IR393228 SL393228:SN393228 ACH393228:ACJ393228 AMD393228:AMF393228 AVZ393228:AWB393228 BFV393228:BFX393228 BPR393228:BPT393228 BZN393228:BZP393228 CJJ393228:CJL393228 CTF393228:CTH393228 DDB393228:DDD393228 DMX393228:DMZ393228 DWT393228:DWV393228 EGP393228:EGR393228 EQL393228:EQN393228 FAH393228:FAJ393228 FKD393228:FKF393228 FTZ393228:FUB393228 GDV393228:GDX393228 GNR393228:GNT393228 GXN393228:GXP393228 HHJ393228:HHL393228 HRF393228:HRH393228 IBB393228:IBD393228 IKX393228:IKZ393228 IUT393228:IUV393228 JEP393228:JER393228 JOL393228:JON393228 JYH393228:JYJ393228 KID393228:KIF393228 KRZ393228:KSB393228 LBV393228:LBX393228 LLR393228:LLT393228 LVN393228:LVP393228 MFJ393228:MFL393228 MPF393228:MPH393228 MZB393228:MZD393228 NIX393228:NIZ393228 NST393228:NSV393228 OCP393228:OCR393228 OML393228:OMN393228 OWH393228:OWJ393228 PGD393228:PGF393228 PPZ393228:PQB393228 PZV393228:PZX393228 QJR393228:QJT393228 QTN393228:QTP393228 RDJ393228:RDL393228 RNF393228:RNH393228 RXB393228:RXD393228 SGX393228:SGZ393228 SQT393228:SQV393228 TAP393228:TAR393228 TKL393228:TKN393228 TUH393228:TUJ393228 UED393228:UEF393228 UNZ393228:UOB393228 UXV393228:UXX393228 VHR393228:VHT393228 VRN393228:VRP393228 WBJ393228:WBL393228 WLF393228:WLH393228 WVB393228:WVD393228 G458764:I458764 IP458764:IR458764 SL458764:SN458764 ACH458764:ACJ458764 AMD458764:AMF458764 AVZ458764:AWB458764 BFV458764:BFX458764 BPR458764:BPT458764 BZN458764:BZP458764 CJJ458764:CJL458764 CTF458764:CTH458764 DDB458764:DDD458764 DMX458764:DMZ458764 DWT458764:DWV458764 EGP458764:EGR458764 EQL458764:EQN458764 FAH458764:FAJ458764 FKD458764:FKF458764 FTZ458764:FUB458764 GDV458764:GDX458764 GNR458764:GNT458764 GXN458764:GXP458764 HHJ458764:HHL458764 HRF458764:HRH458764 IBB458764:IBD458764 IKX458764:IKZ458764 IUT458764:IUV458764 JEP458764:JER458764 JOL458764:JON458764 JYH458764:JYJ458764 KID458764:KIF458764 KRZ458764:KSB458764 LBV458764:LBX458764 LLR458764:LLT458764 LVN458764:LVP458764 MFJ458764:MFL458764 MPF458764:MPH458764 MZB458764:MZD458764 NIX458764:NIZ458764 NST458764:NSV458764 OCP458764:OCR458764 OML458764:OMN458764 OWH458764:OWJ458764 PGD458764:PGF458764 PPZ458764:PQB458764 PZV458764:PZX458764 QJR458764:QJT458764 QTN458764:QTP458764 RDJ458764:RDL458764 RNF458764:RNH458764 RXB458764:RXD458764 SGX458764:SGZ458764 SQT458764:SQV458764 TAP458764:TAR458764 TKL458764:TKN458764 TUH458764:TUJ458764 UED458764:UEF458764 UNZ458764:UOB458764 UXV458764:UXX458764 VHR458764:VHT458764 VRN458764:VRP458764 WBJ458764:WBL458764 WLF458764:WLH458764 WVB458764:WVD458764 G524300:I524300 IP524300:IR524300 SL524300:SN524300 ACH524300:ACJ524300 AMD524300:AMF524300 AVZ524300:AWB524300 BFV524300:BFX524300 BPR524300:BPT524300 BZN524300:BZP524300 CJJ524300:CJL524300 CTF524300:CTH524300 DDB524300:DDD524300 DMX524300:DMZ524300 DWT524300:DWV524300 EGP524300:EGR524300 EQL524300:EQN524300 FAH524300:FAJ524300 FKD524300:FKF524300 FTZ524300:FUB524300 GDV524300:GDX524300 GNR524300:GNT524300 GXN524300:GXP524300 HHJ524300:HHL524300 HRF524300:HRH524300 IBB524300:IBD524300 IKX524300:IKZ524300 IUT524300:IUV524300 JEP524300:JER524300 JOL524300:JON524300 JYH524300:JYJ524300 KID524300:KIF524300 KRZ524300:KSB524300 LBV524300:LBX524300 LLR524300:LLT524300 LVN524300:LVP524300 MFJ524300:MFL524300 MPF524300:MPH524300 MZB524300:MZD524300 NIX524300:NIZ524300 NST524300:NSV524300 OCP524300:OCR524300 OML524300:OMN524300 OWH524300:OWJ524300 PGD524300:PGF524300 PPZ524300:PQB524300 PZV524300:PZX524300 QJR524300:QJT524300 QTN524300:QTP524300 RDJ524300:RDL524300 RNF524300:RNH524300 RXB524300:RXD524300 SGX524300:SGZ524300 SQT524300:SQV524300 TAP524300:TAR524300 TKL524300:TKN524300 TUH524300:TUJ524300 UED524300:UEF524300 UNZ524300:UOB524300 UXV524300:UXX524300 VHR524300:VHT524300 VRN524300:VRP524300 WBJ524300:WBL524300 WLF524300:WLH524300 WVB524300:WVD524300 G589836:I589836 IP589836:IR589836 SL589836:SN589836 ACH589836:ACJ589836 AMD589836:AMF589836 AVZ589836:AWB589836 BFV589836:BFX589836 BPR589836:BPT589836 BZN589836:BZP589836 CJJ589836:CJL589836 CTF589836:CTH589836 DDB589836:DDD589836 DMX589836:DMZ589836 DWT589836:DWV589836 EGP589836:EGR589836 EQL589836:EQN589836 FAH589836:FAJ589836 FKD589836:FKF589836 FTZ589836:FUB589836 GDV589836:GDX589836 GNR589836:GNT589836 GXN589836:GXP589836 HHJ589836:HHL589836 HRF589836:HRH589836 IBB589836:IBD589836 IKX589836:IKZ589836 IUT589836:IUV589836 JEP589836:JER589836 JOL589836:JON589836 JYH589836:JYJ589836 KID589836:KIF589836 KRZ589836:KSB589836 LBV589836:LBX589836 LLR589836:LLT589836 LVN589836:LVP589836 MFJ589836:MFL589836 MPF589836:MPH589836 MZB589836:MZD589836 NIX589836:NIZ589836 NST589836:NSV589836 OCP589836:OCR589836 OML589836:OMN589836 OWH589836:OWJ589836 PGD589836:PGF589836 PPZ589836:PQB589836 PZV589836:PZX589836 QJR589836:QJT589836 QTN589836:QTP589836 RDJ589836:RDL589836 RNF589836:RNH589836 RXB589836:RXD589836 SGX589836:SGZ589836 SQT589836:SQV589836 TAP589836:TAR589836 TKL589836:TKN589836 TUH589836:TUJ589836 UED589836:UEF589836 UNZ589836:UOB589836 UXV589836:UXX589836 VHR589836:VHT589836 VRN589836:VRP589836 WBJ589836:WBL589836 WLF589836:WLH589836 WVB589836:WVD589836 G655372:I655372 IP655372:IR655372 SL655372:SN655372 ACH655372:ACJ655372 AMD655372:AMF655372 AVZ655372:AWB655372 BFV655372:BFX655372 BPR655372:BPT655372 BZN655372:BZP655372 CJJ655372:CJL655372 CTF655372:CTH655372 DDB655372:DDD655372 DMX655372:DMZ655372 DWT655372:DWV655372 EGP655372:EGR655372 EQL655372:EQN655372 FAH655372:FAJ655372 FKD655372:FKF655372 FTZ655372:FUB655372 GDV655372:GDX655372 GNR655372:GNT655372 GXN655372:GXP655372 HHJ655372:HHL655372 HRF655372:HRH655372 IBB655372:IBD655372 IKX655372:IKZ655372 IUT655372:IUV655372 JEP655372:JER655372 JOL655372:JON655372 JYH655372:JYJ655372 KID655372:KIF655372 KRZ655372:KSB655372 LBV655372:LBX655372 LLR655372:LLT655372 LVN655372:LVP655372 MFJ655372:MFL655372 MPF655372:MPH655372 MZB655372:MZD655372 NIX655372:NIZ655372 NST655372:NSV655372 OCP655372:OCR655372 OML655372:OMN655372 OWH655372:OWJ655372 PGD655372:PGF655372 PPZ655372:PQB655372 PZV655372:PZX655372 QJR655372:QJT655372 QTN655372:QTP655372 RDJ655372:RDL655372 RNF655372:RNH655372 RXB655372:RXD655372 SGX655372:SGZ655372 SQT655372:SQV655372 TAP655372:TAR655372 TKL655372:TKN655372 TUH655372:TUJ655372 UED655372:UEF655372 UNZ655372:UOB655372 UXV655372:UXX655372 VHR655372:VHT655372 VRN655372:VRP655372 WBJ655372:WBL655372 WLF655372:WLH655372 WVB655372:WVD655372 G720908:I720908 IP720908:IR720908 SL720908:SN720908 ACH720908:ACJ720908 AMD720908:AMF720908 AVZ720908:AWB720908 BFV720908:BFX720908 BPR720908:BPT720908 BZN720908:BZP720908 CJJ720908:CJL720908 CTF720908:CTH720908 DDB720908:DDD720908 DMX720908:DMZ720908 DWT720908:DWV720908 EGP720908:EGR720908 EQL720908:EQN720908 FAH720908:FAJ720908 FKD720908:FKF720908 FTZ720908:FUB720908 GDV720908:GDX720908 GNR720908:GNT720908 GXN720908:GXP720908 HHJ720908:HHL720908 HRF720908:HRH720908 IBB720908:IBD720908 IKX720908:IKZ720908 IUT720908:IUV720908 JEP720908:JER720908 JOL720908:JON720908 JYH720908:JYJ720908 KID720908:KIF720908 KRZ720908:KSB720908 LBV720908:LBX720908 LLR720908:LLT720908 LVN720908:LVP720908 MFJ720908:MFL720908 MPF720908:MPH720908 MZB720908:MZD720908 NIX720908:NIZ720908 NST720908:NSV720908 OCP720908:OCR720908 OML720908:OMN720908 OWH720908:OWJ720908 PGD720908:PGF720908 PPZ720908:PQB720908 PZV720908:PZX720908 QJR720908:QJT720908 QTN720908:QTP720908 RDJ720908:RDL720908 RNF720908:RNH720908 RXB720908:RXD720908 SGX720908:SGZ720908 SQT720908:SQV720908 TAP720908:TAR720908 TKL720908:TKN720908 TUH720908:TUJ720908 UED720908:UEF720908 UNZ720908:UOB720908 UXV720908:UXX720908 VHR720908:VHT720908 VRN720908:VRP720908 WBJ720908:WBL720908 WLF720908:WLH720908 WVB720908:WVD720908 G786444:I786444 IP786444:IR786444 SL786444:SN786444 ACH786444:ACJ786444 AMD786444:AMF786444 AVZ786444:AWB786444 BFV786444:BFX786444 BPR786444:BPT786444 BZN786444:BZP786444 CJJ786444:CJL786444 CTF786444:CTH786444 DDB786444:DDD786444 DMX786444:DMZ786444 DWT786444:DWV786444 EGP786444:EGR786444 EQL786444:EQN786444 FAH786444:FAJ786444 FKD786444:FKF786444 FTZ786444:FUB786444 GDV786444:GDX786444 GNR786444:GNT786444 GXN786444:GXP786444 HHJ786444:HHL786444 HRF786444:HRH786444 IBB786444:IBD786444 IKX786444:IKZ786444 IUT786444:IUV786444 JEP786444:JER786444 JOL786444:JON786444 JYH786444:JYJ786444 KID786444:KIF786444 KRZ786444:KSB786444 LBV786444:LBX786444 LLR786444:LLT786444 LVN786444:LVP786444 MFJ786444:MFL786444 MPF786444:MPH786444 MZB786444:MZD786444 NIX786444:NIZ786444 NST786444:NSV786444 OCP786444:OCR786444 OML786444:OMN786444 OWH786444:OWJ786444 PGD786444:PGF786444 PPZ786444:PQB786444 PZV786444:PZX786444 QJR786444:QJT786444 QTN786444:QTP786444 RDJ786444:RDL786444 RNF786444:RNH786444 RXB786444:RXD786444 SGX786444:SGZ786444 SQT786444:SQV786444 TAP786444:TAR786444 TKL786444:TKN786444 TUH786444:TUJ786444 UED786444:UEF786444 UNZ786444:UOB786444 UXV786444:UXX786444 VHR786444:VHT786444 VRN786444:VRP786444 WBJ786444:WBL786444 WLF786444:WLH786444 WVB786444:WVD786444 G851980:I851980 IP851980:IR851980 SL851980:SN851980 ACH851980:ACJ851980 AMD851980:AMF851980 AVZ851980:AWB851980 BFV851980:BFX851980 BPR851980:BPT851980 BZN851980:BZP851980 CJJ851980:CJL851980 CTF851980:CTH851980 DDB851980:DDD851980 DMX851980:DMZ851980 DWT851980:DWV851980 EGP851980:EGR851980 EQL851980:EQN851980 FAH851980:FAJ851980 FKD851980:FKF851980 FTZ851980:FUB851980 GDV851980:GDX851980 GNR851980:GNT851980 GXN851980:GXP851980 HHJ851980:HHL851980 HRF851980:HRH851980 IBB851980:IBD851980 IKX851980:IKZ851980 IUT851980:IUV851980 JEP851980:JER851980 JOL851980:JON851980 JYH851980:JYJ851980 KID851980:KIF851980 KRZ851980:KSB851980 LBV851980:LBX851980 LLR851980:LLT851980 LVN851980:LVP851980 MFJ851980:MFL851980 MPF851980:MPH851980 MZB851980:MZD851980 NIX851980:NIZ851980 NST851980:NSV851980 OCP851980:OCR851980 OML851980:OMN851980 OWH851980:OWJ851980 PGD851980:PGF851980 PPZ851980:PQB851980 PZV851980:PZX851980 QJR851980:QJT851980 QTN851980:QTP851980 RDJ851980:RDL851980 RNF851980:RNH851980 RXB851980:RXD851980 SGX851980:SGZ851980 SQT851980:SQV851980 TAP851980:TAR851980 TKL851980:TKN851980 TUH851980:TUJ851980 UED851980:UEF851980 UNZ851980:UOB851980 UXV851980:UXX851980 VHR851980:VHT851980 VRN851980:VRP851980 WBJ851980:WBL851980 WLF851980:WLH851980 WVB851980:WVD851980 G917516:I917516 IP917516:IR917516 SL917516:SN917516 ACH917516:ACJ917516 AMD917516:AMF917516 AVZ917516:AWB917516 BFV917516:BFX917516 BPR917516:BPT917516 BZN917516:BZP917516 CJJ917516:CJL917516 CTF917516:CTH917516 DDB917516:DDD917516 DMX917516:DMZ917516 DWT917516:DWV917516 EGP917516:EGR917516 EQL917516:EQN917516 FAH917516:FAJ917516 FKD917516:FKF917516 FTZ917516:FUB917516 GDV917516:GDX917516 GNR917516:GNT917516 GXN917516:GXP917516 HHJ917516:HHL917516 HRF917516:HRH917516 IBB917516:IBD917516 IKX917516:IKZ917516 IUT917516:IUV917516 JEP917516:JER917516 JOL917516:JON917516 JYH917516:JYJ917516 KID917516:KIF917516 KRZ917516:KSB917516 LBV917516:LBX917516 LLR917516:LLT917516 LVN917516:LVP917516 MFJ917516:MFL917516 MPF917516:MPH917516 MZB917516:MZD917516 NIX917516:NIZ917516 NST917516:NSV917516 OCP917516:OCR917516 OML917516:OMN917516 OWH917516:OWJ917516 PGD917516:PGF917516 PPZ917516:PQB917516 PZV917516:PZX917516 QJR917516:QJT917516 QTN917516:QTP917516 RDJ917516:RDL917516 RNF917516:RNH917516 RXB917516:RXD917516 SGX917516:SGZ917516 SQT917516:SQV917516 TAP917516:TAR917516 TKL917516:TKN917516 TUH917516:TUJ917516 UED917516:UEF917516 UNZ917516:UOB917516 UXV917516:UXX917516 VHR917516:VHT917516 VRN917516:VRP917516 WBJ917516:WBL917516 WLF917516:WLH917516 WVB917516:WVD917516 G983052:I983052 IP983052:IR983052 SL983052:SN983052 ACH983052:ACJ983052 AMD983052:AMF983052 AVZ983052:AWB983052 BFV983052:BFX983052 BPR983052:BPT983052 BZN983052:BZP983052 CJJ983052:CJL983052 CTF983052:CTH983052 DDB983052:DDD983052 DMX983052:DMZ983052 DWT983052:DWV983052 EGP983052:EGR983052 EQL983052:EQN983052 FAH983052:FAJ983052 FKD983052:FKF983052 FTZ983052:FUB983052 GDV983052:GDX983052 GNR983052:GNT983052 GXN983052:GXP983052 HHJ983052:HHL983052 HRF983052:HRH983052 IBB983052:IBD983052 IKX983052:IKZ983052 IUT983052:IUV983052 JEP983052:JER983052 JOL983052:JON983052 JYH983052:JYJ983052 KID983052:KIF983052 KRZ983052:KSB983052 LBV983052:LBX983052 LLR983052:LLT983052 LVN983052:LVP983052 MFJ983052:MFL983052 MPF983052:MPH983052 MZB983052:MZD983052 NIX983052:NIZ983052 NST983052:NSV983052 OCP983052:OCR983052 OML983052:OMN983052 OWH983052:OWJ983052 PGD983052:PGF983052 PPZ983052:PQB983052 PZV983052:PZX983052 QJR983052:QJT983052 QTN983052:QTP983052 RDJ983052:RDL983052 RNF983052:RNH983052 RXB983052:RXD983052 SGX983052:SGZ983052 SQT983052:SQV983052 TAP983052:TAR983052 TKL983052:TKN983052 TUH983052:TUJ983052 UED983052:UEF983052 UNZ983052:UOB983052 UXV983052:UXX983052 VHR983052:VHT983052 VRN983052:VRP983052 WBJ983052:WBL983052 WLF983052:WLH983052 WVB983052:WVD983052 M65548:P65548 IV65548:IY65548 SR65548:SU65548 ACN65548:ACQ65548 AMJ65548:AMM65548 AWF65548:AWI65548 BGB65548:BGE65548 BPX65548:BQA65548 BZT65548:BZW65548 CJP65548:CJS65548 CTL65548:CTO65548 DDH65548:DDK65548 DND65548:DNG65548 DWZ65548:DXC65548 EGV65548:EGY65548 EQR65548:EQU65548 FAN65548:FAQ65548 FKJ65548:FKM65548 FUF65548:FUI65548 GEB65548:GEE65548 GNX65548:GOA65548 GXT65548:GXW65548 HHP65548:HHS65548 HRL65548:HRO65548 IBH65548:IBK65548 ILD65548:ILG65548 IUZ65548:IVC65548 JEV65548:JEY65548 JOR65548:JOU65548 JYN65548:JYQ65548 KIJ65548:KIM65548 KSF65548:KSI65548 LCB65548:LCE65548 LLX65548:LMA65548 LVT65548:LVW65548 MFP65548:MFS65548 MPL65548:MPO65548 MZH65548:MZK65548 NJD65548:NJG65548 NSZ65548:NTC65548 OCV65548:OCY65548 OMR65548:OMU65548 OWN65548:OWQ65548 PGJ65548:PGM65548 PQF65548:PQI65548 QAB65548:QAE65548 QJX65548:QKA65548 QTT65548:QTW65548 RDP65548:RDS65548 RNL65548:RNO65548 RXH65548:RXK65548 SHD65548:SHG65548 SQZ65548:SRC65548 TAV65548:TAY65548 TKR65548:TKU65548 TUN65548:TUQ65548 UEJ65548:UEM65548 UOF65548:UOI65548 UYB65548:UYE65548 VHX65548:VIA65548 VRT65548:VRW65548 WBP65548:WBS65548 WLL65548:WLO65548 WVH65548:WVK65548 M131084:P131084 IV131084:IY131084 SR131084:SU131084 ACN131084:ACQ131084 AMJ131084:AMM131084 AWF131084:AWI131084 BGB131084:BGE131084 BPX131084:BQA131084 BZT131084:BZW131084 CJP131084:CJS131084 CTL131084:CTO131084 DDH131084:DDK131084 DND131084:DNG131084 DWZ131084:DXC131084 EGV131084:EGY131084 EQR131084:EQU131084 FAN131084:FAQ131084 FKJ131084:FKM131084 FUF131084:FUI131084 GEB131084:GEE131084 GNX131084:GOA131084 GXT131084:GXW131084 HHP131084:HHS131084 HRL131084:HRO131084 IBH131084:IBK131084 ILD131084:ILG131084 IUZ131084:IVC131084 JEV131084:JEY131084 JOR131084:JOU131084 JYN131084:JYQ131084 KIJ131084:KIM131084 KSF131084:KSI131084 LCB131084:LCE131084 LLX131084:LMA131084 LVT131084:LVW131084 MFP131084:MFS131084 MPL131084:MPO131084 MZH131084:MZK131084 NJD131084:NJG131084 NSZ131084:NTC131084 OCV131084:OCY131084 OMR131084:OMU131084 OWN131084:OWQ131084 PGJ131084:PGM131084 PQF131084:PQI131084 QAB131084:QAE131084 QJX131084:QKA131084 QTT131084:QTW131084 RDP131084:RDS131084 RNL131084:RNO131084 RXH131084:RXK131084 SHD131084:SHG131084 SQZ131084:SRC131084 TAV131084:TAY131084 TKR131084:TKU131084 TUN131084:TUQ131084 UEJ131084:UEM131084 UOF131084:UOI131084 UYB131084:UYE131084 VHX131084:VIA131084 VRT131084:VRW131084 WBP131084:WBS131084 WLL131084:WLO131084 WVH131084:WVK131084 M196620:P196620 IV196620:IY196620 SR196620:SU196620 ACN196620:ACQ196620 AMJ196620:AMM196620 AWF196620:AWI196620 BGB196620:BGE196620 BPX196620:BQA196620 BZT196620:BZW196620 CJP196620:CJS196620 CTL196620:CTO196620 DDH196620:DDK196620 DND196620:DNG196620 DWZ196620:DXC196620 EGV196620:EGY196620 EQR196620:EQU196620 FAN196620:FAQ196620 FKJ196620:FKM196620 FUF196620:FUI196620 GEB196620:GEE196620 GNX196620:GOA196620 GXT196620:GXW196620 HHP196620:HHS196620 HRL196620:HRO196620 IBH196620:IBK196620 ILD196620:ILG196620 IUZ196620:IVC196620 JEV196620:JEY196620 JOR196620:JOU196620 JYN196620:JYQ196620 KIJ196620:KIM196620 KSF196620:KSI196620 LCB196620:LCE196620 LLX196620:LMA196620 LVT196620:LVW196620 MFP196620:MFS196620 MPL196620:MPO196620 MZH196620:MZK196620 NJD196620:NJG196620 NSZ196620:NTC196620 OCV196620:OCY196620 OMR196620:OMU196620 OWN196620:OWQ196620 PGJ196620:PGM196620 PQF196620:PQI196620 QAB196620:QAE196620 QJX196620:QKA196620 QTT196620:QTW196620 RDP196620:RDS196620 RNL196620:RNO196620 RXH196620:RXK196620 SHD196620:SHG196620 SQZ196620:SRC196620 TAV196620:TAY196620 TKR196620:TKU196620 TUN196620:TUQ196620 UEJ196620:UEM196620 UOF196620:UOI196620 UYB196620:UYE196620 VHX196620:VIA196620 VRT196620:VRW196620 WBP196620:WBS196620 WLL196620:WLO196620 WVH196620:WVK196620 M262156:P262156 IV262156:IY262156 SR262156:SU262156 ACN262156:ACQ262156 AMJ262156:AMM262156 AWF262156:AWI262156 BGB262156:BGE262156 BPX262156:BQA262156 BZT262156:BZW262156 CJP262156:CJS262156 CTL262156:CTO262156 DDH262156:DDK262156 DND262156:DNG262156 DWZ262156:DXC262156 EGV262156:EGY262156 EQR262156:EQU262156 FAN262156:FAQ262156 FKJ262156:FKM262156 FUF262156:FUI262156 GEB262156:GEE262156 GNX262156:GOA262156 GXT262156:GXW262156 HHP262156:HHS262156 HRL262156:HRO262156 IBH262156:IBK262156 ILD262156:ILG262156 IUZ262156:IVC262156 JEV262156:JEY262156 JOR262156:JOU262156 JYN262156:JYQ262156 KIJ262156:KIM262156 KSF262156:KSI262156 LCB262156:LCE262156 LLX262156:LMA262156 LVT262156:LVW262156 MFP262156:MFS262156 MPL262156:MPO262156 MZH262156:MZK262156 NJD262156:NJG262156 NSZ262156:NTC262156 OCV262156:OCY262156 OMR262156:OMU262156 OWN262156:OWQ262156 PGJ262156:PGM262156 PQF262156:PQI262156 QAB262156:QAE262156 QJX262156:QKA262156 QTT262156:QTW262156 RDP262156:RDS262156 RNL262156:RNO262156 RXH262156:RXK262156 SHD262156:SHG262156 SQZ262156:SRC262156 TAV262156:TAY262156 TKR262156:TKU262156 TUN262156:TUQ262156 UEJ262156:UEM262156 UOF262156:UOI262156 UYB262156:UYE262156 VHX262156:VIA262156 VRT262156:VRW262156 WBP262156:WBS262156 WLL262156:WLO262156 WVH262156:WVK262156 M327692:P327692 IV327692:IY327692 SR327692:SU327692 ACN327692:ACQ327692 AMJ327692:AMM327692 AWF327692:AWI327692 BGB327692:BGE327692 BPX327692:BQA327692 BZT327692:BZW327692 CJP327692:CJS327692 CTL327692:CTO327692 DDH327692:DDK327692 DND327692:DNG327692 DWZ327692:DXC327692 EGV327692:EGY327692 EQR327692:EQU327692 FAN327692:FAQ327692 FKJ327692:FKM327692 FUF327692:FUI327692 GEB327692:GEE327692 GNX327692:GOA327692 GXT327692:GXW327692 HHP327692:HHS327692 HRL327692:HRO327692 IBH327692:IBK327692 ILD327692:ILG327692 IUZ327692:IVC327692 JEV327692:JEY327692 JOR327692:JOU327692 JYN327692:JYQ327692 KIJ327692:KIM327692 KSF327692:KSI327692 LCB327692:LCE327692 LLX327692:LMA327692 LVT327692:LVW327692 MFP327692:MFS327692 MPL327692:MPO327692 MZH327692:MZK327692 NJD327692:NJG327692 NSZ327692:NTC327692 OCV327692:OCY327692 OMR327692:OMU327692 OWN327692:OWQ327692 PGJ327692:PGM327692 PQF327692:PQI327692 QAB327692:QAE327692 QJX327692:QKA327692 QTT327692:QTW327692 RDP327692:RDS327692 RNL327692:RNO327692 RXH327692:RXK327692 SHD327692:SHG327692 SQZ327692:SRC327692 TAV327692:TAY327692 TKR327692:TKU327692 TUN327692:TUQ327692 UEJ327692:UEM327692 UOF327692:UOI327692 UYB327692:UYE327692 VHX327692:VIA327692 VRT327692:VRW327692 WBP327692:WBS327692 WLL327692:WLO327692 WVH327692:WVK327692 M393228:P393228 IV393228:IY393228 SR393228:SU393228 ACN393228:ACQ393228 AMJ393228:AMM393228 AWF393228:AWI393228 BGB393228:BGE393228 BPX393228:BQA393228 BZT393228:BZW393228 CJP393228:CJS393228 CTL393228:CTO393228 DDH393228:DDK393228 DND393228:DNG393228 DWZ393228:DXC393228 EGV393228:EGY393228 EQR393228:EQU393228 FAN393228:FAQ393228 FKJ393228:FKM393228 FUF393228:FUI393228 GEB393228:GEE393228 GNX393228:GOA393228 GXT393228:GXW393228 HHP393228:HHS393228 HRL393228:HRO393228 IBH393228:IBK393228 ILD393228:ILG393228 IUZ393228:IVC393228 JEV393228:JEY393228 JOR393228:JOU393228 JYN393228:JYQ393228 KIJ393228:KIM393228 KSF393228:KSI393228 LCB393228:LCE393228 LLX393228:LMA393228 LVT393228:LVW393228 MFP393228:MFS393228 MPL393228:MPO393228 MZH393228:MZK393228 NJD393228:NJG393228 NSZ393228:NTC393228 OCV393228:OCY393228 OMR393228:OMU393228 OWN393228:OWQ393228 PGJ393228:PGM393228 PQF393228:PQI393228 QAB393228:QAE393228 QJX393228:QKA393228 QTT393228:QTW393228 RDP393228:RDS393228 RNL393228:RNO393228 RXH393228:RXK393228 SHD393228:SHG393228 SQZ393228:SRC393228 TAV393228:TAY393228 TKR393228:TKU393228 TUN393228:TUQ393228 UEJ393228:UEM393228 UOF393228:UOI393228 UYB393228:UYE393228 VHX393228:VIA393228 VRT393228:VRW393228 WBP393228:WBS393228 WLL393228:WLO393228 WVH393228:WVK393228 M458764:P458764 IV458764:IY458764 SR458764:SU458764 ACN458764:ACQ458764 AMJ458764:AMM458764 AWF458764:AWI458764 BGB458764:BGE458764 BPX458764:BQA458764 BZT458764:BZW458764 CJP458764:CJS458764 CTL458764:CTO458764 DDH458764:DDK458764 DND458764:DNG458764 DWZ458764:DXC458764 EGV458764:EGY458764 EQR458764:EQU458764 FAN458764:FAQ458764 FKJ458764:FKM458764 FUF458764:FUI458764 GEB458764:GEE458764 GNX458764:GOA458764 GXT458764:GXW458764 HHP458764:HHS458764 HRL458764:HRO458764 IBH458764:IBK458764 ILD458764:ILG458764 IUZ458764:IVC458764 JEV458764:JEY458764 JOR458764:JOU458764 JYN458764:JYQ458764 KIJ458764:KIM458764 KSF458764:KSI458764 LCB458764:LCE458764 LLX458764:LMA458764 LVT458764:LVW458764 MFP458764:MFS458764 MPL458764:MPO458764 MZH458764:MZK458764 NJD458764:NJG458764 NSZ458764:NTC458764 OCV458764:OCY458764 OMR458764:OMU458764 OWN458764:OWQ458764 PGJ458764:PGM458764 PQF458764:PQI458764 QAB458764:QAE458764 QJX458764:QKA458764 QTT458764:QTW458764 RDP458764:RDS458764 RNL458764:RNO458764 RXH458764:RXK458764 SHD458764:SHG458764 SQZ458764:SRC458764 TAV458764:TAY458764 TKR458764:TKU458764 TUN458764:TUQ458764 UEJ458764:UEM458764 UOF458764:UOI458764 UYB458764:UYE458764 VHX458764:VIA458764 VRT458764:VRW458764 WBP458764:WBS458764 WLL458764:WLO458764 WVH458764:WVK458764 M524300:P524300 IV524300:IY524300 SR524300:SU524300 ACN524300:ACQ524300 AMJ524300:AMM524300 AWF524300:AWI524300 BGB524300:BGE524300 BPX524300:BQA524300 BZT524300:BZW524300 CJP524300:CJS524300 CTL524300:CTO524300 DDH524300:DDK524300 DND524300:DNG524300 DWZ524300:DXC524300 EGV524300:EGY524300 EQR524300:EQU524300 FAN524300:FAQ524300 FKJ524300:FKM524300 FUF524300:FUI524300 GEB524300:GEE524300 GNX524300:GOA524300 GXT524300:GXW524300 HHP524300:HHS524300 HRL524300:HRO524300 IBH524300:IBK524300 ILD524300:ILG524300 IUZ524300:IVC524300 JEV524300:JEY524300 JOR524300:JOU524300 JYN524300:JYQ524300 KIJ524300:KIM524300 KSF524300:KSI524300 LCB524300:LCE524300 LLX524300:LMA524300 LVT524300:LVW524300 MFP524300:MFS524300 MPL524300:MPO524300 MZH524300:MZK524300 NJD524300:NJG524300 NSZ524300:NTC524300 OCV524300:OCY524300 OMR524300:OMU524300 OWN524300:OWQ524300 PGJ524300:PGM524300 PQF524300:PQI524300 QAB524300:QAE524300 QJX524300:QKA524300 QTT524300:QTW524300 RDP524300:RDS524300 RNL524300:RNO524300 RXH524300:RXK524300 SHD524300:SHG524300 SQZ524300:SRC524300 TAV524300:TAY524300 TKR524300:TKU524300 TUN524300:TUQ524300 UEJ524300:UEM524300 UOF524300:UOI524300 UYB524300:UYE524300 VHX524300:VIA524300 VRT524300:VRW524300 WBP524300:WBS524300 WLL524300:WLO524300 WVH524300:WVK524300 M589836:P589836 IV589836:IY589836 SR589836:SU589836 ACN589836:ACQ589836 AMJ589836:AMM589836 AWF589836:AWI589836 BGB589836:BGE589836 BPX589836:BQA589836 BZT589836:BZW589836 CJP589836:CJS589836 CTL589836:CTO589836 DDH589836:DDK589836 DND589836:DNG589836 DWZ589836:DXC589836 EGV589836:EGY589836 EQR589836:EQU589836 FAN589836:FAQ589836 FKJ589836:FKM589836 FUF589836:FUI589836 GEB589836:GEE589836 GNX589836:GOA589836 GXT589836:GXW589836 HHP589836:HHS589836 HRL589836:HRO589836 IBH589836:IBK589836 ILD589836:ILG589836 IUZ589836:IVC589836 JEV589836:JEY589836 JOR589836:JOU589836 JYN589836:JYQ589836 KIJ589836:KIM589836 KSF589836:KSI589836 LCB589836:LCE589836 LLX589836:LMA589836 LVT589836:LVW589836 MFP589836:MFS589836 MPL589836:MPO589836 MZH589836:MZK589836 NJD589836:NJG589836 NSZ589836:NTC589836 OCV589836:OCY589836 OMR589836:OMU589836 OWN589836:OWQ589836 PGJ589836:PGM589836 PQF589836:PQI589836 QAB589836:QAE589836 QJX589836:QKA589836 QTT589836:QTW589836 RDP589836:RDS589836 RNL589836:RNO589836 RXH589836:RXK589836 SHD589836:SHG589836 SQZ589836:SRC589836 TAV589836:TAY589836 TKR589836:TKU589836 TUN589836:TUQ589836 UEJ589836:UEM589836 UOF589836:UOI589836 UYB589836:UYE589836 VHX589836:VIA589836 VRT589836:VRW589836 WBP589836:WBS589836 WLL589836:WLO589836 WVH589836:WVK589836 M655372:P655372 IV655372:IY655372 SR655372:SU655372 ACN655372:ACQ655372 AMJ655372:AMM655372 AWF655372:AWI655372 BGB655372:BGE655372 BPX655372:BQA655372 BZT655372:BZW655372 CJP655372:CJS655372 CTL655372:CTO655372 DDH655372:DDK655372 DND655372:DNG655372 DWZ655372:DXC655372 EGV655372:EGY655372 EQR655372:EQU655372 FAN655372:FAQ655372 FKJ655372:FKM655372 FUF655372:FUI655372 GEB655372:GEE655372 GNX655372:GOA655372 GXT655372:GXW655372 HHP655372:HHS655372 HRL655372:HRO655372 IBH655372:IBK655372 ILD655372:ILG655372 IUZ655372:IVC655372 JEV655372:JEY655372 JOR655372:JOU655372 JYN655372:JYQ655372 KIJ655372:KIM655372 KSF655372:KSI655372 LCB655372:LCE655372 LLX655372:LMA655372 LVT655372:LVW655372 MFP655372:MFS655372 MPL655372:MPO655372 MZH655372:MZK655372 NJD655372:NJG655372 NSZ655372:NTC655372 OCV655372:OCY655372 OMR655372:OMU655372 OWN655372:OWQ655372 PGJ655372:PGM655372 PQF655372:PQI655372 QAB655372:QAE655372 QJX655372:QKA655372 QTT655372:QTW655372 RDP655372:RDS655372 RNL655372:RNO655372 RXH655372:RXK655372 SHD655372:SHG655372 SQZ655372:SRC655372 TAV655372:TAY655372 TKR655372:TKU655372 TUN655372:TUQ655372 UEJ655372:UEM655372 UOF655372:UOI655372 UYB655372:UYE655372 VHX655372:VIA655372 VRT655372:VRW655372 WBP655372:WBS655372 WLL655372:WLO655372 WVH655372:WVK655372 M720908:P720908 IV720908:IY720908 SR720908:SU720908 ACN720908:ACQ720908 AMJ720908:AMM720908 AWF720908:AWI720908 BGB720908:BGE720908 BPX720908:BQA720908 BZT720908:BZW720908 CJP720908:CJS720908 CTL720908:CTO720908 DDH720908:DDK720908 DND720908:DNG720908 DWZ720908:DXC720908 EGV720908:EGY720908 EQR720908:EQU720908 FAN720908:FAQ720908 FKJ720908:FKM720908 FUF720908:FUI720908 GEB720908:GEE720908 GNX720908:GOA720908 GXT720908:GXW720908 HHP720908:HHS720908 HRL720908:HRO720908 IBH720908:IBK720908 ILD720908:ILG720908 IUZ720908:IVC720908 JEV720908:JEY720908 JOR720908:JOU720908 JYN720908:JYQ720908 KIJ720908:KIM720908 KSF720908:KSI720908 LCB720908:LCE720908 LLX720908:LMA720908 LVT720908:LVW720908 MFP720908:MFS720908 MPL720908:MPO720908 MZH720908:MZK720908 NJD720908:NJG720908 NSZ720908:NTC720908 OCV720908:OCY720908 OMR720908:OMU720908 OWN720908:OWQ720908 PGJ720908:PGM720908 PQF720908:PQI720908 QAB720908:QAE720908 QJX720908:QKA720908 QTT720908:QTW720908 RDP720908:RDS720908 RNL720908:RNO720908 RXH720908:RXK720908 SHD720908:SHG720908 SQZ720908:SRC720908 TAV720908:TAY720908 TKR720908:TKU720908 TUN720908:TUQ720908 UEJ720908:UEM720908 UOF720908:UOI720908 UYB720908:UYE720908 VHX720908:VIA720908 VRT720908:VRW720908 WBP720908:WBS720908 WLL720908:WLO720908 WVH720908:WVK720908 M786444:P786444 IV786444:IY786444 SR786444:SU786444 ACN786444:ACQ786444 AMJ786444:AMM786444 AWF786444:AWI786444 BGB786444:BGE786444 BPX786444:BQA786444 BZT786444:BZW786444 CJP786444:CJS786444 CTL786444:CTO786444 DDH786444:DDK786444 DND786444:DNG786444 DWZ786444:DXC786444 EGV786444:EGY786444 EQR786444:EQU786444 FAN786444:FAQ786444 FKJ786444:FKM786444 FUF786444:FUI786444 GEB786444:GEE786444 GNX786444:GOA786444 GXT786444:GXW786444 HHP786444:HHS786444 HRL786444:HRO786444 IBH786444:IBK786444 ILD786444:ILG786444 IUZ786444:IVC786444 JEV786444:JEY786444 JOR786444:JOU786444 JYN786444:JYQ786444 KIJ786444:KIM786444 KSF786444:KSI786444 LCB786444:LCE786444 LLX786444:LMA786444 LVT786444:LVW786444 MFP786444:MFS786444 MPL786444:MPO786444 MZH786444:MZK786444 NJD786444:NJG786444 NSZ786444:NTC786444 OCV786444:OCY786444 OMR786444:OMU786444 OWN786444:OWQ786444 PGJ786444:PGM786444 PQF786444:PQI786444 QAB786444:QAE786444 QJX786444:QKA786444 QTT786444:QTW786444 RDP786444:RDS786444 RNL786444:RNO786444 RXH786444:RXK786444 SHD786444:SHG786444 SQZ786444:SRC786444 TAV786444:TAY786444 TKR786444:TKU786444 TUN786444:TUQ786444 UEJ786444:UEM786444 UOF786444:UOI786444 UYB786444:UYE786444 VHX786444:VIA786444 VRT786444:VRW786444 WBP786444:WBS786444 WLL786444:WLO786444 WVH786444:WVK786444 M851980:P851980 IV851980:IY851980 SR851980:SU851980 ACN851980:ACQ851980 AMJ851980:AMM851980 AWF851980:AWI851980 BGB851980:BGE851980 BPX851980:BQA851980 BZT851980:BZW851980 CJP851980:CJS851980 CTL851980:CTO851980 DDH851980:DDK851980 DND851980:DNG851980 DWZ851980:DXC851980 EGV851980:EGY851980 EQR851980:EQU851980 FAN851980:FAQ851980 FKJ851980:FKM851980 FUF851980:FUI851980 GEB851980:GEE851980 GNX851980:GOA851980 GXT851980:GXW851980 HHP851980:HHS851980 HRL851980:HRO851980 IBH851980:IBK851980 ILD851980:ILG851980 IUZ851980:IVC851980 JEV851980:JEY851980 JOR851980:JOU851980 JYN851980:JYQ851980 KIJ851980:KIM851980 KSF851980:KSI851980 LCB851980:LCE851980 LLX851980:LMA851980 LVT851980:LVW851980 MFP851980:MFS851980 MPL851980:MPO851980 MZH851980:MZK851980 NJD851980:NJG851980 NSZ851980:NTC851980 OCV851980:OCY851980 OMR851980:OMU851980 OWN851980:OWQ851980 PGJ851980:PGM851980 PQF851980:PQI851980 QAB851980:QAE851980 QJX851980:QKA851980 QTT851980:QTW851980 RDP851980:RDS851980 RNL851980:RNO851980 RXH851980:RXK851980 SHD851980:SHG851980 SQZ851980:SRC851980 TAV851980:TAY851980 TKR851980:TKU851980 TUN851980:TUQ851980 UEJ851980:UEM851980 UOF851980:UOI851980 UYB851980:UYE851980 VHX851980:VIA851980 VRT851980:VRW851980 WBP851980:WBS851980 WLL851980:WLO851980 WVH851980:WVK851980 M917516:P917516 IV917516:IY917516 SR917516:SU917516 ACN917516:ACQ917516 AMJ917516:AMM917516 AWF917516:AWI917516 BGB917516:BGE917516 BPX917516:BQA917516 BZT917516:BZW917516 CJP917516:CJS917516 CTL917516:CTO917516 DDH917516:DDK917516 DND917516:DNG917516 DWZ917516:DXC917516 EGV917516:EGY917516 EQR917516:EQU917516 FAN917516:FAQ917516 FKJ917516:FKM917516 FUF917516:FUI917516 GEB917516:GEE917516 GNX917516:GOA917516 GXT917516:GXW917516 HHP917516:HHS917516 HRL917516:HRO917516 IBH917516:IBK917516 ILD917516:ILG917516 IUZ917516:IVC917516 JEV917516:JEY917516 JOR917516:JOU917516 JYN917516:JYQ917516 KIJ917516:KIM917516 KSF917516:KSI917516 LCB917516:LCE917516 LLX917516:LMA917516 LVT917516:LVW917516 MFP917516:MFS917516 MPL917516:MPO917516 MZH917516:MZK917516 NJD917516:NJG917516 NSZ917516:NTC917516 OCV917516:OCY917516 OMR917516:OMU917516 OWN917516:OWQ917516 PGJ917516:PGM917516 PQF917516:PQI917516 QAB917516:QAE917516 QJX917516:QKA917516 QTT917516:QTW917516 RDP917516:RDS917516 RNL917516:RNO917516 RXH917516:RXK917516 SHD917516:SHG917516 SQZ917516:SRC917516 TAV917516:TAY917516 TKR917516:TKU917516 TUN917516:TUQ917516 UEJ917516:UEM917516 UOF917516:UOI917516 UYB917516:UYE917516 VHX917516:VIA917516 VRT917516:VRW917516 WBP917516:WBS917516 WLL917516:WLO917516 WVH917516:WVK917516 M983052:P983052 IV983052:IY983052 SR983052:SU983052 ACN983052:ACQ983052 AMJ983052:AMM983052 AWF983052:AWI983052 BGB983052:BGE983052 BPX983052:BQA983052 BZT983052:BZW983052 CJP983052:CJS983052 CTL983052:CTO983052 DDH983052:DDK983052 DND983052:DNG983052 DWZ983052:DXC983052 EGV983052:EGY983052 EQR983052:EQU983052 FAN983052:FAQ983052 FKJ983052:FKM983052 FUF983052:FUI983052 GEB983052:GEE983052 GNX983052:GOA983052 GXT983052:GXW983052 HHP983052:HHS983052 HRL983052:HRO983052 IBH983052:IBK983052 ILD983052:ILG983052 IUZ983052:IVC983052 JEV983052:JEY983052 JOR983052:JOU983052 JYN983052:JYQ983052 KIJ983052:KIM983052 KSF983052:KSI983052 LCB983052:LCE983052 LLX983052:LMA983052 LVT983052:LVW983052 MFP983052:MFS983052 MPL983052:MPO983052 MZH983052:MZK983052 NJD983052:NJG983052 NSZ983052:NTC983052 OCV983052:OCY983052 OMR983052:OMU983052 OWN983052:OWQ983052 PGJ983052:PGM983052 PQF983052:PQI983052 QAB983052:QAE983052 QJX983052:QKA983052 QTT983052:QTW983052 RDP983052:RDS983052 RNL983052:RNO983052 RXH983052:RXK983052 SHD983052:SHG983052 SQZ983052:SRC983052 TAV983052:TAY983052 TKR983052:TKU983052 TUN983052:TUQ983052 UEJ983052:UEM983052 UOF983052:UOI983052 UYB983052:UYE983052 VHX983052:VIA983052 VRT983052:VRW983052 WBP983052:WBS983052 WLL983052:WLO983052 WVH983052:WVK983052">
      <formula1>0</formula1>
    </dataValidation>
    <dataValidation type="decimal" operator="greaterThanOrEqual" allowBlank="1" showInputMessage="1" showErrorMessage="1" sqref="WVB983045:WVD983050 N65541:P65546 IW65541:IY65546 SS65541:SU65546 ACO65541:ACQ65546 AMK65541:AMM65546 AWG65541:AWI65546 BGC65541:BGE65546 BPY65541:BQA65546 BZU65541:BZW65546 CJQ65541:CJS65546 CTM65541:CTO65546 DDI65541:DDK65546 DNE65541:DNG65546 DXA65541:DXC65546 EGW65541:EGY65546 EQS65541:EQU65546 FAO65541:FAQ65546 FKK65541:FKM65546 FUG65541:FUI65546 GEC65541:GEE65546 GNY65541:GOA65546 GXU65541:GXW65546 HHQ65541:HHS65546 HRM65541:HRO65546 IBI65541:IBK65546 ILE65541:ILG65546 IVA65541:IVC65546 JEW65541:JEY65546 JOS65541:JOU65546 JYO65541:JYQ65546 KIK65541:KIM65546 KSG65541:KSI65546 LCC65541:LCE65546 LLY65541:LMA65546 LVU65541:LVW65546 MFQ65541:MFS65546 MPM65541:MPO65546 MZI65541:MZK65546 NJE65541:NJG65546 NTA65541:NTC65546 OCW65541:OCY65546 OMS65541:OMU65546 OWO65541:OWQ65546 PGK65541:PGM65546 PQG65541:PQI65546 QAC65541:QAE65546 QJY65541:QKA65546 QTU65541:QTW65546 RDQ65541:RDS65546 RNM65541:RNO65546 RXI65541:RXK65546 SHE65541:SHG65546 SRA65541:SRC65546 TAW65541:TAY65546 TKS65541:TKU65546 TUO65541:TUQ65546 UEK65541:UEM65546 UOG65541:UOI65546 UYC65541:UYE65546 VHY65541:VIA65546 VRU65541:VRW65546 WBQ65541:WBS65546 WLM65541:WLO65546 WVI65541:WVK65546 N131077:P131082 IW131077:IY131082 SS131077:SU131082 ACO131077:ACQ131082 AMK131077:AMM131082 AWG131077:AWI131082 BGC131077:BGE131082 BPY131077:BQA131082 BZU131077:BZW131082 CJQ131077:CJS131082 CTM131077:CTO131082 DDI131077:DDK131082 DNE131077:DNG131082 DXA131077:DXC131082 EGW131077:EGY131082 EQS131077:EQU131082 FAO131077:FAQ131082 FKK131077:FKM131082 FUG131077:FUI131082 GEC131077:GEE131082 GNY131077:GOA131082 GXU131077:GXW131082 HHQ131077:HHS131082 HRM131077:HRO131082 IBI131077:IBK131082 ILE131077:ILG131082 IVA131077:IVC131082 JEW131077:JEY131082 JOS131077:JOU131082 JYO131077:JYQ131082 KIK131077:KIM131082 KSG131077:KSI131082 LCC131077:LCE131082 LLY131077:LMA131082 LVU131077:LVW131082 MFQ131077:MFS131082 MPM131077:MPO131082 MZI131077:MZK131082 NJE131077:NJG131082 NTA131077:NTC131082 OCW131077:OCY131082 OMS131077:OMU131082 OWO131077:OWQ131082 PGK131077:PGM131082 PQG131077:PQI131082 QAC131077:QAE131082 QJY131077:QKA131082 QTU131077:QTW131082 RDQ131077:RDS131082 RNM131077:RNO131082 RXI131077:RXK131082 SHE131077:SHG131082 SRA131077:SRC131082 TAW131077:TAY131082 TKS131077:TKU131082 TUO131077:TUQ131082 UEK131077:UEM131082 UOG131077:UOI131082 UYC131077:UYE131082 VHY131077:VIA131082 VRU131077:VRW131082 WBQ131077:WBS131082 WLM131077:WLO131082 WVI131077:WVK131082 N196613:P196618 IW196613:IY196618 SS196613:SU196618 ACO196613:ACQ196618 AMK196613:AMM196618 AWG196613:AWI196618 BGC196613:BGE196618 BPY196613:BQA196618 BZU196613:BZW196618 CJQ196613:CJS196618 CTM196613:CTO196618 DDI196613:DDK196618 DNE196613:DNG196618 DXA196613:DXC196618 EGW196613:EGY196618 EQS196613:EQU196618 FAO196613:FAQ196618 FKK196613:FKM196618 FUG196613:FUI196618 GEC196613:GEE196618 GNY196613:GOA196618 GXU196613:GXW196618 HHQ196613:HHS196618 HRM196613:HRO196618 IBI196613:IBK196618 ILE196613:ILG196618 IVA196613:IVC196618 JEW196613:JEY196618 JOS196613:JOU196618 JYO196613:JYQ196618 KIK196613:KIM196618 KSG196613:KSI196618 LCC196613:LCE196618 LLY196613:LMA196618 LVU196613:LVW196618 MFQ196613:MFS196618 MPM196613:MPO196618 MZI196613:MZK196618 NJE196613:NJG196618 NTA196613:NTC196618 OCW196613:OCY196618 OMS196613:OMU196618 OWO196613:OWQ196618 PGK196613:PGM196618 PQG196613:PQI196618 QAC196613:QAE196618 QJY196613:QKA196618 QTU196613:QTW196618 RDQ196613:RDS196618 RNM196613:RNO196618 RXI196613:RXK196618 SHE196613:SHG196618 SRA196613:SRC196618 TAW196613:TAY196618 TKS196613:TKU196618 TUO196613:TUQ196618 UEK196613:UEM196618 UOG196613:UOI196618 UYC196613:UYE196618 VHY196613:VIA196618 VRU196613:VRW196618 WBQ196613:WBS196618 WLM196613:WLO196618 WVI196613:WVK196618 N262149:P262154 IW262149:IY262154 SS262149:SU262154 ACO262149:ACQ262154 AMK262149:AMM262154 AWG262149:AWI262154 BGC262149:BGE262154 BPY262149:BQA262154 BZU262149:BZW262154 CJQ262149:CJS262154 CTM262149:CTO262154 DDI262149:DDK262154 DNE262149:DNG262154 DXA262149:DXC262154 EGW262149:EGY262154 EQS262149:EQU262154 FAO262149:FAQ262154 FKK262149:FKM262154 FUG262149:FUI262154 GEC262149:GEE262154 GNY262149:GOA262154 GXU262149:GXW262154 HHQ262149:HHS262154 HRM262149:HRO262154 IBI262149:IBK262154 ILE262149:ILG262154 IVA262149:IVC262154 JEW262149:JEY262154 JOS262149:JOU262154 JYO262149:JYQ262154 KIK262149:KIM262154 KSG262149:KSI262154 LCC262149:LCE262154 LLY262149:LMA262154 LVU262149:LVW262154 MFQ262149:MFS262154 MPM262149:MPO262154 MZI262149:MZK262154 NJE262149:NJG262154 NTA262149:NTC262154 OCW262149:OCY262154 OMS262149:OMU262154 OWO262149:OWQ262154 PGK262149:PGM262154 PQG262149:PQI262154 QAC262149:QAE262154 QJY262149:QKA262154 QTU262149:QTW262154 RDQ262149:RDS262154 RNM262149:RNO262154 RXI262149:RXK262154 SHE262149:SHG262154 SRA262149:SRC262154 TAW262149:TAY262154 TKS262149:TKU262154 TUO262149:TUQ262154 UEK262149:UEM262154 UOG262149:UOI262154 UYC262149:UYE262154 VHY262149:VIA262154 VRU262149:VRW262154 WBQ262149:WBS262154 WLM262149:WLO262154 WVI262149:WVK262154 N327685:P327690 IW327685:IY327690 SS327685:SU327690 ACO327685:ACQ327690 AMK327685:AMM327690 AWG327685:AWI327690 BGC327685:BGE327690 BPY327685:BQA327690 BZU327685:BZW327690 CJQ327685:CJS327690 CTM327685:CTO327690 DDI327685:DDK327690 DNE327685:DNG327690 DXA327685:DXC327690 EGW327685:EGY327690 EQS327685:EQU327690 FAO327685:FAQ327690 FKK327685:FKM327690 FUG327685:FUI327690 GEC327685:GEE327690 GNY327685:GOA327690 GXU327685:GXW327690 HHQ327685:HHS327690 HRM327685:HRO327690 IBI327685:IBK327690 ILE327685:ILG327690 IVA327685:IVC327690 JEW327685:JEY327690 JOS327685:JOU327690 JYO327685:JYQ327690 KIK327685:KIM327690 KSG327685:KSI327690 LCC327685:LCE327690 LLY327685:LMA327690 LVU327685:LVW327690 MFQ327685:MFS327690 MPM327685:MPO327690 MZI327685:MZK327690 NJE327685:NJG327690 NTA327685:NTC327690 OCW327685:OCY327690 OMS327685:OMU327690 OWO327685:OWQ327690 PGK327685:PGM327690 PQG327685:PQI327690 QAC327685:QAE327690 QJY327685:QKA327690 QTU327685:QTW327690 RDQ327685:RDS327690 RNM327685:RNO327690 RXI327685:RXK327690 SHE327685:SHG327690 SRA327685:SRC327690 TAW327685:TAY327690 TKS327685:TKU327690 TUO327685:TUQ327690 UEK327685:UEM327690 UOG327685:UOI327690 UYC327685:UYE327690 VHY327685:VIA327690 VRU327685:VRW327690 WBQ327685:WBS327690 WLM327685:WLO327690 WVI327685:WVK327690 N393221:P393226 IW393221:IY393226 SS393221:SU393226 ACO393221:ACQ393226 AMK393221:AMM393226 AWG393221:AWI393226 BGC393221:BGE393226 BPY393221:BQA393226 BZU393221:BZW393226 CJQ393221:CJS393226 CTM393221:CTO393226 DDI393221:DDK393226 DNE393221:DNG393226 DXA393221:DXC393226 EGW393221:EGY393226 EQS393221:EQU393226 FAO393221:FAQ393226 FKK393221:FKM393226 FUG393221:FUI393226 GEC393221:GEE393226 GNY393221:GOA393226 GXU393221:GXW393226 HHQ393221:HHS393226 HRM393221:HRO393226 IBI393221:IBK393226 ILE393221:ILG393226 IVA393221:IVC393226 JEW393221:JEY393226 JOS393221:JOU393226 JYO393221:JYQ393226 KIK393221:KIM393226 KSG393221:KSI393226 LCC393221:LCE393226 LLY393221:LMA393226 LVU393221:LVW393226 MFQ393221:MFS393226 MPM393221:MPO393226 MZI393221:MZK393226 NJE393221:NJG393226 NTA393221:NTC393226 OCW393221:OCY393226 OMS393221:OMU393226 OWO393221:OWQ393226 PGK393221:PGM393226 PQG393221:PQI393226 QAC393221:QAE393226 QJY393221:QKA393226 QTU393221:QTW393226 RDQ393221:RDS393226 RNM393221:RNO393226 RXI393221:RXK393226 SHE393221:SHG393226 SRA393221:SRC393226 TAW393221:TAY393226 TKS393221:TKU393226 TUO393221:TUQ393226 UEK393221:UEM393226 UOG393221:UOI393226 UYC393221:UYE393226 VHY393221:VIA393226 VRU393221:VRW393226 WBQ393221:WBS393226 WLM393221:WLO393226 WVI393221:WVK393226 N458757:P458762 IW458757:IY458762 SS458757:SU458762 ACO458757:ACQ458762 AMK458757:AMM458762 AWG458757:AWI458762 BGC458757:BGE458762 BPY458757:BQA458762 BZU458757:BZW458762 CJQ458757:CJS458762 CTM458757:CTO458762 DDI458757:DDK458762 DNE458757:DNG458762 DXA458757:DXC458762 EGW458757:EGY458762 EQS458757:EQU458762 FAO458757:FAQ458762 FKK458757:FKM458762 FUG458757:FUI458762 GEC458757:GEE458762 GNY458757:GOA458762 GXU458757:GXW458762 HHQ458757:HHS458762 HRM458757:HRO458762 IBI458757:IBK458762 ILE458757:ILG458762 IVA458757:IVC458762 JEW458757:JEY458762 JOS458757:JOU458762 JYO458757:JYQ458762 KIK458757:KIM458762 KSG458757:KSI458762 LCC458757:LCE458762 LLY458757:LMA458762 LVU458757:LVW458762 MFQ458757:MFS458762 MPM458757:MPO458762 MZI458757:MZK458762 NJE458757:NJG458762 NTA458757:NTC458762 OCW458757:OCY458762 OMS458757:OMU458762 OWO458757:OWQ458762 PGK458757:PGM458762 PQG458757:PQI458762 QAC458757:QAE458762 QJY458757:QKA458762 QTU458757:QTW458762 RDQ458757:RDS458762 RNM458757:RNO458762 RXI458757:RXK458762 SHE458757:SHG458762 SRA458757:SRC458762 TAW458757:TAY458762 TKS458757:TKU458762 TUO458757:TUQ458762 UEK458757:UEM458762 UOG458757:UOI458762 UYC458757:UYE458762 VHY458757:VIA458762 VRU458757:VRW458762 WBQ458757:WBS458762 WLM458757:WLO458762 WVI458757:WVK458762 N524293:P524298 IW524293:IY524298 SS524293:SU524298 ACO524293:ACQ524298 AMK524293:AMM524298 AWG524293:AWI524298 BGC524293:BGE524298 BPY524293:BQA524298 BZU524293:BZW524298 CJQ524293:CJS524298 CTM524293:CTO524298 DDI524293:DDK524298 DNE524293:DNG524298 DXA524293:DXC524298 EGW524293:EGY524298 EQS524293:EQU524298 FAO524293:FAQ524298 FKK524293:FKM524298 FUG524293:FUI524298 GEC524293:GEE524298 GNY524293:GOA524298 GXU524293:GXW524298 HHQ524293:HHS524298 HRM524293:HRO524298 IBI524293:IBK524298 ILE524293:ILG524298 IVA524293:IVC524298 JEW524293:JEY524298 JOS524293:JOU524298 JYO524293:JYQ524298 KIK524293:KIM524298 KSG524293:KSI524298 LCC524293:LCE524298 LLY524293:LMA524298 LVU524293:LVW524298 MFQ524293:MFS524298 MPM524293:MPO524298 MZI524293:MZK524298 NJE524293:NJG524298 NTA524293:NTC524298 OCW524293:OCY524298 OMS524293:OMU524298 OWO524293:OWQ524298 PGK524293:PGM524298 PQG524293:PQI524298 QAC524293:QAE524298 QJY524293:QKA524298 QTU524293:QTW524298 RDQ524293:RDS524298 RNM524293:RNO524298 RXI524293:RXK524298 SHE524293:SHG524298 SRA524293:SRC524298 TAW524293:TAY524298 TKS524293:TKU524298 TUO524293:TUQ524298 UEK524293:UEM524298 UOG524293:UOI524298 UYC524293:UYE524298 VHY524293:VIA524298 VRU524293:VRW524298 WBQ524293:WBS524298 WLM524293:WLO524298 WVI524293:WVK524298 N589829:P589834 IW589829:IY589834 SS589829:SU589834 ACO589829:ACQ589834 AMK589829:AMM589834 AWG589829:AWI589834 BGC589829:BGE589834 BPY589829:BQA589834 BZU589829:BZW589834 CJQ589829:CJS589834 CTM589829:CTO589834 DDI589829:DDK589834 DNE589829:DNG589834 DXA589829:DXC589834 EGW589829:EGY589834 EQS589829:EQU589834 FAO589829:FAQ589834 FKK589829:FKM589834 FUG589829:FUI589834 GEC589829:GEE589834 GNY589829:GOA589834 GXU589829:GXW589834 HHQ589829:HHS589834 HRM589829:HRO589834 IBI589829:IBK589834 ILE589829:ILG589834 IVA589829:IVC589834 JEW589829:JEY589834 JOS589829:JOU589834 JYO589829:JYQ589834 KIK589829:KIM589834 KSG589829:KSI589834 LCC589829:LCE589834 LLY589829:LMA589834 LVU589829:LVW589834 MFQ589829:MFS589834 MPM589829:MPO589834 MZI589829:MZK589834 NJE589829:NJG589834 NTA589829:NTC589834 OCW589829:OCY589834 OMS589829:OMU589834 OWO589829:OWQ589834 PGK589829:PGM589834 PQG589829:PQI589834 QAC589829:QAE589834 QJY589829:QKA589834 QTU589829:QTW589834 RDQ589829:RDS589834 RNM589829:RNO589834 RXI589829:RXK589834 SHE589829:SHG589834 SRA589829:SRC589834 TAW589829:TAY589834 TKS589829:TKU589834 TUO589829:TUQ589834 UEK589829:UEM589834 UOG589829:UOI589834 UYC589829:UYE589834 VHY589829:VIA589834 VRU589829:VRW589834 WBQ589829:WBS589834 WLM589829:WLO589834 WVI589829:WVK589834 N655365:P655370 IW655365:IY655370 SS655365:SU655370 ACO655365:ACQ655370 AMK655365:AMM655370 AWG655365:AWI655370 BGC655365:BGE655370 BPY655365:BQA655370 BZU655365:BZW655370 CJQ655365:CJS655370 CTM655365:CTO655370 DDI655365:DDK655370 DNE655365:DNG655370 DXA655365:DXC655370 EGW655365:EGY655370 EQS655365:EQU655370 FAO655365:FAQ655370 FKK655365:FKM655370 FUG655365:FUI655370 GEC655365:GEE655370 GNY655365:GOA655370 GXU655365:GXW655370 HHQ655365:HHS655370 HRM655365:HRO655370 IBI655365:IBK655370 ILE655365:ILG655370 IVA655365:IVC655370 JEW655365:JEY655370 JOS655365:JOU655370 JYO655365:JYQ655370 KIK655365:KIM655370 KSG655365:KSI655370 LCC655365:LCE655370 LLY655365:LMA655370 LVU655365:LVW655370 MFQ655365:MFS655370 MPM655365:MPO655370 MZI655365:MZK655370 NJE655365:NJG655370 NTA655365:NTC655370 OCW655365:OCY655370 OMS655365:OMU655370 OWO655365:OWQ655370 PGK655365:PGM655370 PQG655365:PQI655370 QAC655365:QAE655370 QJY655365:QKA655370 QTU655365:QTW655370 RDQ655365:RDS655370 RNM655365:RNO655370 RXI655365:RXK655370 SHE655365:SHG655370 SRA655365:SRC655370 TAW655365:TAY655370 TKS655365:TKU655370 TUO655365:TUQ655370 UEK655365:UEM655370 UOG655365:UOI655370 UYC655365:UYE655370 VHY655365:VIA655370 VRU655365:VRW655370 WBQ655365:WBS655370 WLM655365:WLO655370 WVI655365:WVK655370 N720901:P720906 IW720901:IY720906 SS720901:SU720906 ACO720901:ACQ720906 AMK720901:AMM720906 AWG720901:AWI720906 BGC720901:BGE720906 BPY720901:BQA720906 BZU720901:BZW720906 CJQ720901:CJS720906 CTM720901:CTO720906 DDI720901:DDK720906 DNE720901:DNG720906 DXA720901:DXC720906 EGW720901:EGY720906 EQS720901:EQU720906 FAO720901:FAQ720906 FKK720901:FKM720906 FUG720901:FUI720906 GEC720901:GEE720906 GNY720901:GOA720906 GXU720901:GXW720906 HHQ720901:HHS720906 HRM720901:HRO720906 IBI720901:IBK720906 ILE720901:ILG720906 IVA720901:IVC720906 JEW720901:JEY720906 JOS720901:JOU720906 JYO720901:JYQ720906 KIK720901:KIM720906 KSG720901:KSI720906 LCC720901:LCE720906 LLY720901:LMA720906 LVU720901:LVW720906 MFQ720901:MFS720906 MPM720901:MPO720906 MZI720901:MZK720906 NJE720901:NJG720906 NTA720901:NTC720906 OCW720901:OCY720906 OMS720901:OMU720906 OWO720901:OWQ720906 PGK720901:PGM720906 PQG720901:PQI720906 QAC720901:QAE720906 QJY720901:QKA720906 QTU720901:QTW720906 RDQ720901:RDS720906 RNM720901:RNO720906 RXI720901:RXK720906 SHE720901:SHG720906 SRA720901:SRC720906 TAW720901:TAY720906 TKS720901:TKU720906 TUO720901:TUQ720906 UEK720901:UEM720906 UOG720901:UOI720906 UYC720901:UYE720906 VHY720901:VIA720906 VRU720901:VRW720906 WBQ720901:WBS720906 WLM720901:WLO720906 WVI720901:WVK720906 N786437:P786442 IW786437:IY786442 SS786437:SU786442 ACO786437:ACQ786442 AMK786437:AMM786442 AWG786437:AWI786442 BGC786437:BGE786442 BPY786437:BQA786442 BZU786437:BZW786442 CJQ786437:CJS786442 CTM786437:CTO786442 DDI786437:DDK786442 DNE786437:DNG786442 DXA786437:DXC786442 EGW786437:EGY786442 EQS786437:EQU786442 FAO786437:FAQ786442 FKK786437:FKM786442 FUG786437:FUI786442 GEC786437:GEE786442 GNY786437:GOA786442 GXU786437:GXW786442 HHQ786437:HHS786442 HRM786437:HRO786442 IBI786437:IBK786442 ILE786437:ILG786442 IVA786437:IVC786442 JEW786437:JEY786442 JOS786437:JOU786442 JYO786437:JYQ786442 KIK786437:KIM786442 KSG786437:KSI786442 LCC786437:LCE786442 LLY786437:LMA786442 LVU786437:LVW786442 MFQ786437:MFS786442 MPM786437:MPO786442 MZI786437:MZK786442 NJE786437:NJG786442 NTA786437:NTC786442 OCW786437:OCY786442 OMS786437:OMU786442 OWO786437:OWQ786442 PGK786437:PGM786442 PQG786437:PQI786442 QAC786437:QAE786442 QJY786437:QKA786442 QTU786437:QTW786442 RDQ786437:RDS786442 RNM786437:RNO786442 RXI786437:RXK786442 SHE786437:SHG786442 SRA786437:SRC786442 TAW786437:TAY786442 TKS786437:TKU786442 TUO786437:TUQ786442 UEK786437:UEM786442 UOG786437:UOI786442 UYC786437:UYE786442 VHY786437:VIA786442 VRU786437:VRW786442 WBQ786437:WBS786442 WLM786437:WLO786442 WVI786437:WVK786442 N851973:P851978 IW851973:IY851978 SS851973:SU851978 ACO851973:ACQ851978 AMK851973:AMM851978 AWG851973:AWI851978 BGC851973:BGE851978 BPY851973:BQA851978 BZU851973:BZW851978 CJQ851973:CJS851978 CTM851973:CTO851978 DDI851973:DDK851978 DNE851973:DNG851978 DXA851973:DXC851978 EGW851973:EGY851978 EQS851973:EQU851978 FAO851973:FAQ851978 FKK851973:FKM851978 FUG851973:FUI851978 GEC851973:GEE851978 GNY851973:GOA851978 GXU851973:GXW851978 HHQ851973:HHS851978 HRM851973:HRO851978 IBI851973:IBK851978 ILE851973:ILG851978 IVA851973:IVC851978 JEW851973:JEY851978 JOS851973:JOU851978 JYO851973:JYQ851978 KIK851973:KIM851978 KSG851973:KSI851978 LCC851973:LCE851978 LLY851973:LMA851978 LVU851973:LVW851978 MFQ851973:MFS851978 MPM851973:MPO851978 MZI851973:MZK851978 NJE851973:NJG851978 NTA851973:NTC851978 OCW851973:OCY851978 OMS851973:OMU851978 OWO851973:OWQ851978 PGK851973:PGM851978 PQG851973:PQI851978 QAC851973:QAE851978 QJY851973:QKA851978 QTU851973:QTW851978 RDQ851973:RDS851978 RNM851973:RNO851978 RXI851973:RXK851978 SHE851973:SHG851978 SRA851973:SRC851978 TAW851973:TAY851978 TKS851973:TKU851978 TUO851973:TUQ851978 UEK851973:UEM851978 UOG851973:UOI851978 UYC851973:UYE851978 VHY851973:VIA851978 VRU851973:VRW851978 WBQ851973:WBS851978 WLM851973:WLO851978 WVI851973:WVK851978 N917509:P917514 IW917509:IY917514 SS917509:SU917514 ACO917509:ACQ917514 AMK917509:AMM917514 AWG917509:AWI917514 BGC917509:BGE917514 BPY917509:BQA917514 BZU917509:BZW917514 CJQ917509:CJS917514 CTM917509:CTO917514 DDI917509:DDK917514 DNE917509:DNG917514 DXA917509:DXC917514 EGW917509:EGY917514 EQS917509:EQU917514 FAO917509:FAQ917514 FKK917509:FKM917514 FUG917509:FUI917514 GEC917509:GEE917514 GNY917509:GOA917514 GXU917509:GXW917514 HHQ917509:HHS917514 HRM917509:HRO917514 IBI917509:IBK917514 ILE917509:ILG917514 IVA917509:IVC917514 JEW917509:JEY917514 JOS917509:JOU917514 JYO917509:JYQ917514 KIK917509:KIM917514 KSG917509:KSI917514 LCC917509:LCE917514 LLY917509:LMA917514 LVU917509:LVW917514 MFQ917509:MFS917514 MPM917509:MPO917514 MZI917509:MZK917514 NJE917509:NJG917514 NTA917509:NTC917514 OCW917509:OCY917514 OMS917509:OMU917514 OWO917509:OWQ917514 PGK917509:PGM917514 PQG917509:PQI917514 QAC917509:QAE917514 QJY917509:QKA917514 QTU917509:QTW917514 RDQ917509:RDS917514 RNM917509:RNO917514 RXI917509:RXK917514 SHE917509:SHG917514 SRA917509:SRC917514 TAW917509:TAY917514 TKS917509:TKU917514 TUO917509:TUQ917514 UEK917509:UEM917514 UOG917509:UOI917514 UYC917509:UYE917514 VHY917509:VIA917514 VRU917509:VRW917514 WBQ917509:WBS917514 WLM917509:WLO917514 WVI917509:WVK917514 N983045:P983050 IW983045:IY983050 SS983045:SU983050 ACO983045:ACQ983050 AMK983045:AMM983050 AWG983045:AWI983050 BGC983045:BGE983050 BPY983045:BQA983050 BZU983045:BZW983050 CJQ983045:CJS983050 CTM983045:CTO983050 DDI983045:DDK983050 DNE983045:DNG983050 DXA983045:DXC983050 EGW983045:EGY983050 EQS983045:EQU983050 FAO983045:FAQ983050 FKK983045:FKM983050 FUG983045:FUI983050 GEC983045:GEE983050 GNY983045:GOA983050 GXU983045:GXW983050 HHQ983045:HHS983050 HRM983045:HRO983050 IBI983045:IBK983050 ILE983045:ILG983050 IVA983045:IVC983050 JEW983045:JEY983050 JOS983045:JOU983050 JYO983045:JYQ983050 KIK983045:KIM983050 KSG983045:KSI983050 LCC983045:LCE983050 LLY983045:LMA983050 LVU983045:LVW983050 MFQ983045:MFS983050 MPM983045:MPO983050 MZI983045:MZK983050 NJE983045:NJG983050 NTA983045:NTC983050 OCW983045:OCY983050 OMS983045:OMU983050 OWO983045:OWQ983050 PGK983045:PGM983050 PQG983045:PQI983050 QAC983045:QAE983050 QJY983045:QKA983050 QTU983045:QTW983050 RDQ983045:RDS983050 RNM983045:RNO983050 RXI983045:RXK983050 SHE983045:SHG983050 SRA983045:SRC983050 TAW983045:TAY983050 TKS983045:TKU983050 TUO983045:TUQ983050 UEK983045:UEM983050 UOG983045:UOI983050 UYC983045:UYE983050 VHY983045:VIA983050 VRU983045:VRW983050 WBQ983045:WBS983050 WLM983045:WLO983050 WVI983045:WVK983050 N65539:P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N131075:P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N196611:P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N262147:P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N327683:P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N393219:P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N458755:P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N524291:P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N589827:P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N655363:P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N720899:P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N786435:P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N851971:P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N917507:P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N983043:P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WVI983043:WVK983043 E65539:I65539 IN65539:IR65539 SJ65539:SN65539 ACF65539:ACJ65539 AMB65539:AMF65539 AVX65539:AWB65539 BFT65539:BFX65539 BPP65539:BPT65539 BZL65539:BZP65539 CJH65539:CJL65539 CTD65539:CTH65539 DCZ65539:DDD65539 DMV65539:DMZ65539 DWR65539:DWV65539 EGN65539:EGR65539 EQJ65539:EQN65539 FAF65539:FAJ65539 FKB65539:FKF65539 FTX65539:FUB65539 GDT65539:GDX65539 GNP65539:GNT65539 GXL65539:GXP65539 HHH65539:HHL65539 HRD65539:HRH65539 IAZ65539:IBD65539 IKV65539:IKZ65539 IUR65539:IUV65539 JEN65539:JER65539 JOJ65539:JON65539 JYF65539:JYJ65539 KIB65539:KIF65539 KRX65539:KSB65539 LBT65539:LBX65539 LLP65539:LLT65539 LVL65539:LVP65539 MFH65539:MFL65539 MPD65539:MPH65539 MYZ65539:MZD65539 NIV65539:NIZ65539 NSR65539:NSV65539 OCN65539:OCR65539 OMJ65539:OMN65539 OWF65539:OWJ65539 PGB65539:PGF65539 PPX65539:PQB65539 PZT65539:PZX65539 QJP65539:QJT65539 QTL65539:QTP65539 RDH65539:RDL65539 RND65539:RNH65539 RWZ65539:RXD65539 SGV65539:SGZ65539 SQR65539:SQV65539 TAN65539:TAR65539 TKJ65539:TKN65539 TUF65539:TUJ65539 UEB65539:UEF65539 UNX65539:UOB65539 UXT65539:UXX65539 VHP65539:VHT65539 VRL65539:VRP65539 WBH65539:WBL65539 WLD65539:WLH65539 WUZ65539:WVD65539 E131075:I131075 IN131075:IR131075 SJ131075:SN131075 ACF131075:ACJ131075 AMB131075:AMF131075 AVX131075:AWB131075 BFT131075:BFX131075 BPP131075:BPT131075 BZL131075:BZP131075 CJH131075:CJL131075 CTD131075:CTH131075 DCZ131075:DDD131075 DMV131075:DMZ131075 DWR131075:DWV131075 EGN131075:EGR131075 EQJ131075:EQN131075 FAF131075:FAJ131075 FKB131075:FKF131075 FTX131075:FUB131075 GDT131075:GDX131075 GNP131075:GNT131075 GXL131075:GXP131075 HHH131075:HHL131075 HRD131075:HRH131075 IAZ131075:IBD131075 IKV131075:IKZ131075 IUR131075:IUV131075 JEN131075:JER131075 JOJ131075:JON131075 JYF131075:JYJ131075 KIB131075:KIF131075 KRX131075:KSB131075 LBT131075:LBX131075 LLP131075:LLT131075 LVL131075:LVP131075 MFH131075:MFL131075 MPD131075:MPH131075 MYZ131075:MZD131075 NIV131075:NIZ131075 NSR131075:NSV131075 OCN131075:OCR131075 OMJ131075:OMN131075 OWF131075:OWJ131075 PGB131075:PGF131075 PPX131075:PQB131075 PZT131075:PZX131075 QJP131075:QJT131075 QTL131075:QTP131075 RDH131075:RDL131075 RND131075:RNH131075 RWZ131075:RXD131075 SGV131075:SGZ131075 SQR131075:SQV131075 TAN131075:TAR131075 TKJ131075:TKN131075 TUF131075:TUJ131075 UEB131075:UEF131075 UNX131075:UOB131075 UXT131075:UXX131075 VHP131075:VHT131075 VRL131075:VRP131075 WBH131075:WBL131075 WLD131075:WLH131075 WUZ131075:WVD131075 E196611:I196611 IN196611:IR196611 SJ196611:SN196611 ACF196611:ACJ196611 AMB196611:AMF196611 AVX196611:AWB196611 BFT196611:BFX196611 BPP196611:BPT196611 BZL196611:BZP196611 CJH196611:CJL196611 CTD196611:CTH196611 DCZ196611:DDD196611 DMV196611:DMZ196611 DWR196611:DWV196611 EGN196611:EGR196611 EQJ196611:EQN196611 FAF196611:FAJ196611 FKB196611:FKF196611 FTX196611:FUB196611 GDT196611:GDX196611 GNP196611:GNT196611 GXL196611:GXP196611 HHH196611:HHL196611 HRD196611:HRH196611 IAZ196611:IBD196611 IKV196611:IKZ196611 IUR196611:IUV196611 JEN196611:JER196611 JOJ196611:JON196611 JYF196611:JYJ196611 KIB196611:KIF196611 KRX196611:KSB196611 LBT196611:LBX196611 LLP196611:LLT196611 LVL196611:LVP196611 MFH196611:MFL196611 MPD196611:MPH196611 MYZ196611:MZD196611 NIV196611:NIZ196611 NSR196611:NSV196611 OCN196611:OCR196611 OMJ196611:OMN196611 OWF196611:OWJ196611 PGB196611:PGF196611 PPX196611:PQB196611 PZT196611:PZX196611 QJP196611:QJT196611 QTL196611:QTP196611 RDH196611:RDL196611 RND196611:RNH196611 RWZ196611:RXD196611 SGV196611:SGZ196611 SQR196611:SQV196611 TAN196611:TAR196611 TKJ196611:TKN196611 TUF196611:TUJ196611 UEB196611:UEF196611 UNX196611:UOB196611 UXT196611:UXX196611 VHP196611:VHT196611 VRL196611:VRP196611 WBH196611:WBL196611 WLD196611:WLH196611 WUZ196611:WVD196611 E262147:I262147 IN262147:IR262147 SJ262147:SN262147 ACF262147:ACJ262147 AMB262147:AMF262147 AVX262147:AWB262147 BFT262147:BFX262147 BPP262147:BPT262147 BZL262147:BZP262147 CJH262147:CJL262147 CTD262147:CTH262147 DCZ262147:DDD262147 DMV262147:DMZ262147 DWR262147:DWV262147 EGN262147:EGR262147 EQJ262147:EQN262147 FAF262147:FAJ262147 FKB262147:FKF262147 FTX262147:FUB262147 GDT262147:GDX262147 GNP262147:GNT262147 GXL262147:GXP262147 HHH262147:HHL262147 HRD262147:HRH262147 IAZ262147:IBD262147 IKV262147:IKZ262147 IUR262147:IUV262147 JEN262147:JER262147 JOJ262147:JON262147 JYF262147:JYJ262147 KIB262147:KIF262147 KRX262147:KSB262147 LBT262147:LBX262147 LLP262147:LLT262147 LVL262147:LVP262147 MFH262147:MFL262147 MPD262147:MPH262147 MYZ262147:MZD262147 NIV262147:NIZ262147 NSR262147:NSV262147 OCN262147:OCR262147 OMJ262147:OMN262147 OWF262147:OWJ262147 PGB262147:PGF262147 PPX262147:PQB262147 PZT262147:PZX262147 QJP262147:QJT262147 QTL262147:QTP262147 RDH262147:RDL262147 RND262147:RNH262147 RWZ262147:RXD262147 SGV262147:SGZ262147 SQR262147:SQV262147 TAN262147:TAR262147 TKJ262147:TKN262147 TUF262147:TUJ262147 UEB262147:UEF262147 UNX262147:UOB262147 UXT262147:UXX262147 VHP262147:VHT262147 VRL262147:VRP262147 WBH262147:WBL262147 WLD262147:WLH262147 WUZ262147:WVD262147 E327683:I327683 IN327683:IR327683 SJ327683:SN327683 ACF327683:ACJ327683 AMB327683:AMF327683 AVX327683:AWB327683 BFT327683:BFX327683 BPP327683:BPT327683 BZL327683:BZP327683 CJH327683:CJL327683 CTD327683:CTH327683 DCZ327683:DDD327683 DMV327683:DMZ327683 DWR327683:DWV327683 EGN327683:EGR327683 EQJ327683:EQN327683 FAF327683:FAJ327683 FKB327683:FKF327683 FTX327683:FUB327683 GDT327683:GDX327683 GNP327683:GNT327683 GXL327683:GXP327683 HHH327683:HHL327683 HRD327683:HRH327683 IAZ327683:IBD327683 IKV327683:IKZ327683 IUR327683:IUV327683 JEN327683:JER327683 JOJ327683:JON327683 JYF327683:JYJ327683 KIB327683:KIF327683 KRX327683:KSB327683 LBT327683:LBX327683 LLP327683:LLT327683 LVL327683:LVP327683 MFH327683:MFL327683 MPD327683:MPH327683 MYZ327683:MZD327683 NIV327683:NIZ327683 NSR327683:NSV327683 OCN327683:OCR327683 OMJ327683:OMN327683 OWF327683:OWJ327683 PGB327683:PGF327683 PPX327683:PQB327683 PZT327683:PZX327683 QJP327683:QJT327683 QTL327683:QTP327683 RDH327683:RDL327683 RND327683:RNH327683 RWZ327683:RXD327683 SGV327683:SGZ327683 SQR327683:SQV327683 TAN327683:TAR327683 TKJ327683:TKN327683 TUF327683:TUJ327683 UEB327683:UEF327683 UNX327683:UOB327683 UXT327683:UXX327683 VHP327683:VHT327683 VRL327683:VRP327683 WBH327683:WBL327683 WLD327683:WLH327683 WUZ327683:WVD327683 E393219:I393219 IN393219:IR393219 SJ393219:SN393219 ACF393219:ACJ393219 AMB393219:AMF393219 AVX393219:AWB393219 BFT393219:BFX393219 BPP393219:BPT393219 BZL393219:BZP393219 CJH393219:CJL393219 CTD393219:CTH393219 DCZ393219:DDD393219 DMV393219:DMZ393219 DWR393219:DWV393219 EGN393219:EGR393219 EQJ393219:EQN393219 FAF393219:FAJ393219 FKB393219:FKF393219 FTX393219:FUB393219 GDT393219:GDX393219 GNP393219:GNT393219 GXL393219:GXP393219 HHH393219:HHL393219 HRD393219:HRH393219 IAZ393219:IBD393219 IKV393219:IKZ393219 IUR393219:IUV393219 JEN393219:JER393219 JOJ393219:JON393219 JYF393219:JYJ393219 KIB393219:KIF393219 KRX393219:KSB393219 LBT393219:LBX393219 LLP393219:LLT393219 LVL393219:LVP393219 MFH393219:MFL393219 MPD393219:MPH393219 MYZ393219:MZD393219 NIV393219:NIZ393219 NSR393219:NSV393219 OCN393219:OCR393219 OMJ393219:OMN393219 OWF393219:OWJ393219 PGB393219:PGF393219 PPX393219:PQB393219 PZT393219:PZX393219 QJP393219:QJT393219 QTL393219:QTP393219 RDH393219:RDL393219 RND393219:RNH393219 RWZ393219:RXD393219 SGV393219:SGZ393219 SQR393219:SQV393219 TAN393219:TAR393219 TKJ393219:TKN393219 TUF393219:TUJ393219 UEB393219:UEF393219 UNX393219:UOB393219 UXT393219:UXX393219 VHP393219:VHT393219 VRL393219:VRP393219 WBH393219:WBL393219 WLD393219:WLH393219 WUZ393219:WVD393219 E458755:I458755 IN458755:IR458755 SJ458755:SN458755 ACF458755:ACJ458755 AMB458755:AMF458755 AVX458755:AWB458755 BFT458755:BFX458755 BPP458755:BPT458755 BZL458755:BZP458755 CJH458755:CJL458755 CTD458755:CTH458755 DCZ458755:DDD458755 DMV458755:DMZ458755 DWR458755:DWV458755 EGN458755:EGR458755 EQJ458755:EQN458755 FAF458755:FAJ458755 FKB458755:FKF458755 FTX458755:FUB458755 GDT458755:GDX458755 GNP458755:GNT458755 GXL458755:GXP458755 HHH458755:HHL458755 HRD458755:HRH458755 IAZ458755:IBD458755 IKV458755:IKZ458755 IUR458755:IUV458755 JEN458755:JER458755 JOJ458755:JON458755 JYF458755:JYJ458755 KIB458755:KIF458755 KRX458755:KSB458755 LBT458755:LBX458755 LLP458755:LLT458755 LVL458755:LVP458755 MFH458755:MFL458755 MPD458755:MPH458755 MYZ458755:MZD458755 NIV458755:NIZ458755 NSR458755:NSV458755 OCN458755:OCR458755 OMJ458755:OMN458755 OWF458755:OWJ458755 PGB458755:PGF458755 PPX458755:PQB458755 PZT458755:PZX458755 QJP458755:QJT458755 QTL458755:QTP458755 RDH458755:RDL458755 RND458755:RNH458755 RWZ458755:RXD458755 SGV458755:SGZ458755 SQR458755:SQV458755 TAN458755:TAR458755 TKJ458755:TKN458755 TUF458755:TUJ458755 UEB458755:UEF458755 UNX458755:UOB458755 UXT458755:UXX458755 VHP458755:VHT458755 VRL458755:VRP458755 WBH458755:WBL458755 WLD458755:WLH458755 WUZ458755:WVD458755 E524291:I524291 IN524291:IR524291 SJ524291:SN524291 ACF524291:ACJ524291 AMB524291:AMF524291 AVX524291:AWB524291 BFT524291:BFX524291 BPP524291:BPT524291 BZL524291:BZP524291 CJH524291:CJL524291 CTD524291:CTH524291 DCZ524291:DDD524291 DMV524291:DMZ524291 DWR524291:DWV524291 EGN524291:EGR524291 EQJ524291:EQN524291 FAF524291:FAJ524291 FKB524291:FKF524291 FTX524291:FUB524291 GDT524291:GDX524291 GNP524291:GNT524291 GXL524291:GXP524291 HHH524291:HHL524291 HRD524291:HRH524291 IAZ524291:IBD524291 IKV524291:IKZ524291 IUR524291:IUV524291 JEN524291:JER524291 JOJ524291:JON524291 JYF524291:JYJ524291 KIB524291:KIF524291 KRX524291:KSB524291 LBT524291:LBX524291 LLP524291:LLT524291 LVL524291:LVP524291 MFH524291:MFL524291 MPD524291:MPH524291 MYZ524291:MZD524291 NIV524291:NIZ524291 NSR524291:NSV524291 OCN524291:OCR524291 OMJ524291:OMN524291 OWF524291:OWJ524291 PGB524291:PGF524291 PPX524291:PQB524291 PZT524291:PZX524291 QJP524291:QJT524291 QTL524291:QTP524291 RDH524291:RDL524291 RND524291:RNH524291 RWZ524291:RXD524291 SGV524291:SGZ524291 SQR524291:SQV524291 TAN524291:TAR524291 TKJ524291:TKN524291 TUF524291:TUJ524291 UEB524291:UEF524291 UNX524291:UOB524291 UXT524291:UXX524291 VHP524291:VHT524291 VRL524291:VRP524291 WBH524291:WBL524291 WLD524291:WLH524291 WUZ524291:WVD524291 E589827:I589827 IN589827:IR589827 SJ589827:SN589827 ACF589827:ACJ589827 AMB589827:AMF589827 AVX589827:AWB589827 BFT589827:BFX589827 BPP589827:BPT589827 BZL589827:BZP589827 CJH589827:CJL589827 CTD589827:CTH589827 DCZ589827:DDD589827 DMV589827:DMZ589827 DWR589827:DWV589827 EGN589827:EGR589827 EQJ589827:EQN589827 FAF589827:FAJ589827 FKB589827:FKF589827 FTX589827:FUB589827 GDT589827:GDX589827 GNP589827:GNT589827 GXL589827:GXP589827 HHH589827:HHL589827 HRD589827:HRH589827 IAZ589827:IBD589827 IKV589827:IKZ589827 IUR589827:IUV589827 JEN589827:JER589827 JOJ589827:JON589827 JYF589827:JYJ589827 KIB589827:KIF589827 KRX589827:KSB589827 LBT589827:LBX589827 LLP589827:LLT589827 LVL589827:LVP589827 MFH589827:MFL589827 MPD589827:MPH589827 MYZ589827:MZD589827 NIV589827:NIZ589827 NSR589827:NSV589827 OCN589827:OCR589827 OMJ589827:OMN589827 OWF589827:OWJ589827 PGB589827:PGF589827 PPX589827:PQB589827 PZT589827:PZX589827 QJP589827:QJT589827 QTL589827:QTP589827 RDH589827:RDL589827 RND589827:RNH589827 RWZ589827:RXD589827 SGV589827:SGZ589827 SQR589827:SQV589827 TAN589827:TAR589827 TKJ589827:TKN589827 TUF589827:TUJ589827 UEB589827:UEF589827 UNX589827:UOB589827 UXT589827:UXX589827 VHP589827:VHT589827 VRL589827:VRP589827 WBH589827:WBL589827 WLD589827:WLH589827 WUZ589827:WVD589827 E655363:I655363 IN655363:IR655363 SJ655363:SN655363 ACF655363:ACJ655363 AMB655363:AMF655363 AVX655363:AWB655363 BFT655363:BFX655363 BPP655363:BPT655363 BZL655363:BZP655363 CJH655363:CJL655363 CTD655363:CTH655363 DCZ655363:DDD655363 DMV655363:DMZ655363 DWR655363:DWV655363 EGN655363:EGR655363 EQJ655363:EQN655363 FAF655363:FAJ655363 FKB655363:FKF655363 FTX655363:FUB655363 GDT655363:GDX655363 GNP655363:GNT655363 GXL655363:GXP655363 HHH655363:HHL655363 HRD655363:HRH655363 IAZ655363:IBD655363 IKV655363:IKZ655363 IUR655363:IUV655363 JEN655363:JER655363 JOJ655363:JON655363 JYF655363:JYJ655363 KIB655363:KIF655363 KRX655363:KSB655363 LBT655363:LBX655363 LLP655363:LLT655363 LVL655363:LVP655363 MFH655363:MFL655363 MPD655363:MPH655363 MYZ655363:MZD655363 NIV655363:NIZ655363 NSR655363:NSV655363 OCN655363:OCR655363 OMJ655363:OMN655363 OWF655363:OWJ655363 PGB655363:PGF655363 PPX655363:PQB655363 PZT655363:PZX655363 QJP655363:QJT655363 QTL655363:QTP655363 RDH655363:RDL655363 RND655363:RNH655363 RWZ655363:RXD655363 SGV655363:SGZ655363 SQR655363:SQV655363 TAN655363:TAR655363 TKJ655363:TKN655363 TUF655363:TUJ655363 UEB655363:UEF655363 UNX655363:UOB655363 UXT655363:UXX655363 VHP655363:VHT655363 VRL655363:VRP655363 WBH655363:WBL655363 WLD655363:WLH655363 WUZ655363:WVD655363 E720899:I720899 IN720899:IR720899 SJ720899:SN720899 ACF720899:ACJ720899 AMB720899:AMF720899 AVX720899:AWB720899 BFT720899:BFX720899 BPP720899:BPT720899 BZL720899:BZP720899 CJH720899:CJL720899 CTD720899:CTH720899 DCZ720899:DDD720899 DMV720899:DMZ720899 DWR720899:DWV720899 EGN720899:EGR720899 EQJ720899:EQN720899 FAF720899:FAJ720899 FKB720899:FKF720899 FTX720899:FUB720899 GDT720899:GDX720899 GNP720899:GNT720899 GXL720899:GXP720899 HHH720899:HHL720899 HRD720899:HRH720899 IAZ720899:IBD720899 IKV720899:IKZ720899 IUR720899:IUV720899 JEN720899:JER720899 JOJ720899:JON720899 JYF720899:JYJ720899 KIB720899:KIF720899 KRX720899:KSB720899 LBT720899:LBX720899 LLP720899:LLT720899 LVL720899:LVP720899 MFH720899:MFL720899 MPD720899:MPH720899 MYZ720899:MZD720899 NIV720899:NIZ720899 NSR720899:NSV720899 OCN720899:OCR720899 OMJ720899:OMN720899 OWF720899:OWJ720899 PGB720899:PGF720899 PPX720899:PQB720899 PZT720899:PZX720899 QJP720899:QJT720899 QTL720899:QTP720899 RDH720899:RDL720899 RND720899:RNH720899 RWZ720899:RXD720899 SGV720899:SGZ720899 SQR720899:SQV720899 TAN720899:TAR720899 TKJ720899:TKN720899 TUF720899:TUJ720899 UEB720899:UEF720899 UNX720899:UOB720899 UXT720899:UXX720899 VHP720899:VHT720899 VRL720899:VRP720899 WBH720899:WBL720899 WLD720899:WLH720899 WUZ720899:WVD720899 E786435:I786435 IN786435:IR786435 SJ786435:SN786435 ACF786435:ACJ786435 AMB786435:AMF786435 AVX786435:AWB786435 BFT786435:BFX786435 BPP786435:BPT786435 BZL786435:BZP786435 CJH786435:CJL786435 CTD786435:CTH786435 DCZ786435:DDD786435 DMV786435:DMZ786435 DWR786435:DWV786435 EGN786435:EGR786435 EQJ786435:EQN786435 FAF786435:FAJ786435 FKB786435:FKF786435 FTX786435:FUB786435 GDT786435:GDX786435 GNP786435:GNT786435 GXL786435:GXP786435 HHH786435:HHL786435 HRD786435:HRH786435 IAZ786435:IBD786435 IKV786435:IKZ786435 IUR786435:IUV786435 JEN786435:JER786435 JOJ786435:JON786435 JYF786435:JYJ786435 KIB786435:KIF786435 KRX786435:KSB786435 LBT786435:LBX786435 LLP786435:LLT786435 LVL786435:LVP786435 MFH786435:MFL786435 MPD786435:MPH786435 MYZ786435:MZD786435 NIV786435:NIZ786435 NSR786435:NSV786435 OCN786435:OCR786435 OMJ786435:OMN786435 OWF786435:OWJ786435 PGB786435:PGF786435 PPX786435:PQB786435 PZT786435:PZX786435 QJP786435:QJT786435 QTL786435:QTP786435 RDH786435:RDL786435 RND786435:RNH786435 RWZ786435:RXD786435 SGV786435:SGZ786435 SQR786435:SQV786435 TAN786435:TAR786435 TKJ786435:TKN786435 TUF786435:TUJ786435 UEB786435:UEF786435 UNX786435:UOB786435 UXT786435:UXX786435 VHP786435:VHT786435 VRL786435:VRP786435 WBH786435:WBL786435 WLD786435:WLH786435 WUZ786435:WVD786435 E851971:I851971 IN851971:IR851971 SJ851971:SN851971 ACF851971:ACJ851971 AMB851971:AMF851971 AVX851971:AWB851971 BFT851971:BFX851971 BPP851971:BPT851971 BZL851971:BZP851971 CJH851971:CJL851971 CTD851971:CTH851971 DCZ851971:DDD851971 DMV851971:DMZ851971 DWR851971:DWV851971 EGN851971:EGR851971 EQJ851971:EQN851971 FAF851971:FAJ851971 FKB851971:FKF851971 FTX851971:FUB851971 GDT851971:GDX851971 GNP851971:GNT851971 GXL851971:GXP851971 HHH851971:HHL851971 HRD851971:HRH851971 IAZ851971:IBD851971 IKV851971:IKZ851971 IUR851971:IUV851971 JEN851971:JER851971 JOJ851971:JON851971 JYF851971:JYJ851971 KIB851971:KIF851971 KRX851971:KSB851971 LBT851971:LBX851971 LLP851971:LLT851971 LVL851971:LVP851971 MFH851971:MFL851971 MPD851971:MPH851971 MYZ851971:MZD851971 NIV851971:NIZ851971 NSR851971:NSV851971 OCN851971:OCR851971 OMJ851971:OMN851971 OWF851971:OWJ851971 PGB851971:PGF851971 PPX851971:PQB851971 PZT851971:PZX851971 QJP851971:QJT851971 QTL851971:QTP851971 RDH851971:RDL851971 RND851971:RNH851971 RWZ851971:RXD851971 SGV851971:SGZ851971 SQR851971:SQV851971 TAN851971:TAR851971 TKJ851971:TKN851971 TUF851971:TUJ851971 UEB851971:UEF851971 UNX851971:UOB851971 UXT851971:UXX851971 VHP851971:VHT851971 VRL851971:VRP851971 WBH851971:WBL851971 WLD851971:WLH851971 WUZ851971:WVD851971 E917507:I917507 IN917507:IR917507 SJ917507:SN917507 ACF917507:ACJ917507 AMB917507:AMF917507 AVX917507:AWB917507 BFT917507:BFX917507 BPP917507:BPT917507 BZL917507:BZP917507 CJH917507:CJL917507 CTD917507:CTH917507 DCZ917507:DDD917507 DMV917507:DMZ917507 DWR917507:DWV917507 EGN917507:EGR917507 EQJ917507:EQN917507 FAF917507:FAJ917507 FKB917507:FKF917507 FTX917507:FUB917507 GDT917507:GDX917507 GNP917507:GNT917507 GXL917507:GXP917507 HHH917507:HHL917507 HRD917507:HRH917507 IAZ917507:IBD917507 IKV917507:IKZ917507 IUR917507:IUV917507 JEN917507:JER917507 JOJ917507:JON917507 JYF917507:JYJ917507 KIB917507:KIF917507 KRX917507:KSB917507 LBT917507:LBX917507 LLP917507:LLT917507 LVL917507:LVP917507 MFH917507:MFL917507 MPD917507:MPH917507 MYZ917507:MZD917507 NIV917507:NIZ917507 NSR917507:NSV917507 OCN917507:OCR917507 OMJ917507:OMN917507 OWF917507:OWJ917507 PGB917507:PGF917507 PPX917507:PQB917507 PZT917507:PZX917507 QJP917507:QJT917507 QTL917507:QTP917507 RDH917507:RDL917507 RND917507:RNH917507 RWZ917507:RXD917507 SGV917507:SGZ917507 SQR917507:SQV917507 TAN917507:TAR917507 TKJ917507:TKN917507 TUF917507:TUJ917507 UEB917507:UEF917507 UNX917507:UOB917507 UXT917507:UXX917507 VHP917507:VHT917507 VRL917507:VRP917507 WBH917507:WBL917507 WLD917507:WLH917507 WUZ917507:WVD917507 E983043:I983043 IN983043:IR983043 SJ983043:SN983043 ACF983043:ACJ983043 AMB983043:AMF983043 AVX983043:AWB983043 BFT983043:BFX983043 BPP983043:BPT983043 BZL983043:BZP983043 CJH983043:CJL983043 CTD983043:CTH983043 DCZ983043:DDD983043 DMV983043:DMZ983043 DWR983043:DWV983043 EGN983043:EGR983043 EQJ983043:EQN983043 FAF983043:FAJ983043 FKB983043:FKF983043 FTX983043:FUB983043 GDT983043:GDX983043 GNP983043:GNT983043 GXL983043:GXP983043 HHH983043:HHL983043 HRD983043:HRH983043 IAZ983043:IBD983043 IKV983043:IKZ983043 IUR983043:IUV983043 JEN983043:JER983043 JOJ983043:JON983043 JYF983043:JYJ983043 KIB983043:KIF983043 KRX983043:KSB983043 LBT983043:LBX983043 LLP983043:LLT983043 LVL983043:LVP983043 MFH983043:MFL983043 MPD983043:MPH983043 MYZ983043:MZD983043 NIV983043:NIZ983043 NSR983043:NSV983043 OCN983043:OCR983043 OMJ983043:OMN983043 OWF983043:OWJ983043 PGB983043:PGF983043 PPX983043:PQB983043 PZT983043:PZX983043 QJP983043:QJT983043 QTL983043:QTP983043 RDH983043:RDL983043 RND983043:RNH983043 RWZ983043:RXD983043 SGV983043:SGZ983043 SQR983043:SQV983043 TAN983043:TAR983043 TKJ983043:TKN983043 TUF983043:TUJ983043 UEB983043:UEF983043 UNX983043:UOB983043 UXT983043:UXX983043 VHP983043:VHT983043 VRL983043:VRP983043 WBH983043:WBL983043 WLD983043:WLH983043 WUZ983043:WVD983043 E65547:H65547 IN65547:IQ65547 SJ65547:SM65547 ACF65547:ACI65547 AMB65547:AME65547 AVX65547:AWA65547 BFT65547:BFW65547 BPP65547:BPS65547 BZL65547:BZO65547 CJH65547:CJK65547 CTD65547:CTG65547 DCZ65547:DDC65547 DMV65547:DMY65547 DWR65547:DWU65547 EGN65547:EGQ65547 EQJ65547:EQM65547 FAF65547:FAI65547 FKB65547:FKE65547 FTX65547:FUA65547 GDT65547:GDW65547 GNP65547:GNS65547 GXL65547:GXO65547 HHH65547:HHK65547 HRD65547:HRG65547 IAZ65547:IBC65547 IKV65547:IKY65547 IUR65547:IUU65547 JEN65547:JEQ65547 JOJ65547:JOM65547 JYF65547:JYI65547 KIB65547:KIE65547 KRX65547:KSA65547 LBT65547:LBW65547 LLP65547:LLS65547 LVL65547:LVO65547 MFH65547:MFK65547 MPD65547:MPG65547 MYZ65547:MZC65547 NIV65547:NIY65547 NSR65547:NSU65547 OCN65547:OCQ65547 OMJ65547:OMM65547 OWF65547:OWI65547 PGB65547:PGE65547 PPX65547:PQA65547 PZT65547:PZW65547 QJP65547:QJS65547 QTL65547:QTO65547 RDH65547:RDK65547 RND65547:RNG65547 RWZ65547:RXC65547 SGV65547:SGY65547 SQR65547:SQU65547 TAN65547:TAQ65547 TKJ65547:TKM65547 TUF65547:TUI65547 UEB65547:UEE65547 UNX65547:UOA65547 UXT65547:UXW65547 VHP65547:VHS65547 VRL65547:VRO65547 WBH65547:WBK65547 WLD65547:WLG65547 WUZ65547:WVC65547 E131083:H131083 IN131083:IQ131083 SJ131083:SM131083 ACF131083:ACI131083 AMB131083:AME131083 AVX131083:AWA131083 BFT131083:BFW131083 BPP131083:BPS131083 BZL131083:BZO131083 CJH131083:CJK131083 CTD131083:CTG131083 DCZ131083:DDC131083 DMV131083:DMY131083 DWR131083:DWU131083 EGN131083:EGQ131083 EQJ131083:EQM131083 FAF131083:FAI131083 FKB131083:FKE131083 FTX131083:FUA131083 GDT131083:GDW131083 GNP131083:GNS131083 GXL131083:GXO131083 HHH131083:HHK131083 HRD131083:HRG131083 IAZ131083:IBC131083 IKV131083:IKY131083 IUR131083:IUU131083 JEN131083:JEQ131083 JOJ131083:JOM131083 JYF131083:JYI131083 KIB131083:KIE131083 KRX131083:KSA131083 LBT131083:LBW131083 LLP131083:LLS131083 LVL131083:LVO131083 MFH131083:MFK131083 MPD131083:MPG131083 MYZ131083:MZC131083 NIV131083:NIY131083 NSR131083:NSU131083 OCN131083:OCQ131083 OMJ131083:OMM131083 OWF131083:OWI131083 PGB131083:PGE131083 PPX131083:PQA131083 PZT131083:PZW131083 QJP131083:QJS131083 QTL131083:QTO131083 RDH131083:RDK131083 RND131083:RNG131083 RWZ131083:RXC131083 SGV131083:SGY131083 SQR131083:SQU131083 TAN131083:TAQ131083 TKJ131083:TKM131083 TUF131083:TUI131083 UEB131083:UEE131083 UNX131083:UOA131083 UXT131083:UXW131083 VHP131083:VHS131083 VRL131083:VRO131083 WBH131083:WBK131083 WLD131083:WLG131083 WUZ131083:WVC131083 E196619:H196619 IN196619:IQ196619 SJ196619:SM196619 ACF196619:ACI196619 AMB196619:AME196619 AVX196619:AWA196619 BFT196619:BFW196619 BPP196619:BPS196619 BZL196619:BZO196619 CJH196619:CJK196619 CTD196619:CTG196619 DCZ196619:DDC196619 DMV196619:DMY196619 DWR196619:DWU196619 EGN196619:EGQ196619 EQJ196619:EQM196619 FAF196619:FAI196619 FKB196619:FKE196619 FTX196619:FUA196619 GDT196619:GDW196619 GNP196619:GNS196619 GXL196619:GXO196619 HHH196619:HHK196619 HRD196619:HRG196619 IAZ196619:IBC196619 IKV196619:IKY196619 IUR196619:IUU196619 JEN196619:JEQ196619 JOJ196619:JOM196619 JYF196619:JYI196619 KIB196619:KIE196619 KRX196619:KSA196619 LBT196619:LBW196619 LLP196619:LLS196619 LVL196619:LVO196619 MFH196619:MFK196619 MPD196619:MPG196619 MYZ196619:MZC196619 NIV196619:NIY196619 NSR196619:NSU196619 OCN196619:OCQ196619 OMJ196619:OMM196619 OWF196619:OWI196619 PGB196619:PGE196619 PPX196619:PQA196619 PZT196619:PZW196619 QJP196619:QJS196619 QTL196619:QTO196619 RDH196619:RDK196619 RND196619:RNG196619 RWZ196619:RXC196619 SGV196619:SGY196619 SQR196619:SQU196619 TAN196619:TAQ196619 TKJ196619:TKM196619 TUF196619:TUI196619 UEB196619:UEE196619 UNX196619:UOA196619 UXT196619:UXW196619 VHP196619:VHS196619 VRL196619:VRO196619 WBH196619:WBK196619 WLD196619:WLG196619 WUZ196619:WVC196619 E262155:H262155 IN262155:IQ262155 SJ262155:SM262155 ACF262155:ACI262155 AMB262155:AME262155 AVX262155:AWA262155 BFT262155:BFW262155 BPP262155:BPS262155 BZL262155:BZO262155 CJH262155:CJK262155 CTD262155:CTG262155 DCZ262155:DDC262155 DMV262155:DMY262155 DWR262155:DWU262155 EGN262155:EGQ262155 EQJ262155:EQM262155 FAF262155:FAI262155 FKB262155:FKE262155 FTX262155:FUA262155 GDT262155:GDW262155 GNP262155:GNS262155 GXL262155:GXO262155 HHH262155:HHK262155 HRD262155:HRG262155 IAZ262155:IBC262155 IKV262155:IKY262155 IUR262155:IUU262155 JEN262155:JEQ262155 JOJ262155:JOM262155 JYF262155:JYI262155 KIB262155:KIE262155 KRX262155:KSA262155 LBT262155:LBW262155 LLP262155:LLS262155 LVL262155:LVO262155 MFH262155:MFK262155 MPD262155:MPG262155 MYZ262155:MZC262155 NIV262155:NIY262155 NSR262155:NSU262155 OCN262155:OCQ262155 OMJ262155:OMM262155 OWF262155:OWI262155 PGB262155:PGE262155 PPX262155:PQA262155 PZT262155:PZW262155 QJP262155:QJS262155 QTL262155:QTO262155 RDH262155:RDK262155 RND262155:RNG262155 RWZ262155:RXC262155 SGV262155:SGY262155 SQR262155:SQU262155 TAN262155:TAQ262155 TKJ262155:TKM262155 TUF262155:TUI262155 UEB262155:UEE262155 UNX262155:UOA262155 UXT262155:UXW262155 VHP262155:VHS262155 VRL262155:VRO262155 WBH262155:WBK262155 WLD262155:WLG262155 WUZ262155:WVC262155 E327691:H327691 IN327691:IQ327691 SJ327691:SM327691 ACF327691:ACI327691 AMB327691:AME327691 AVX327691:AWA327691 BFT327691:BFW327691 BPP327691:BPS327691 BZL327691:BZO327691 CJH327691:CJK327691 CTD327691:CTG327691 DCZ327691:DDC327691 DMV327691:DMY327691 DWR327691:DWU327691 EGN327691:EGQ327691 EQJ327691:EQM327691 FAF327691:FAI327691 FKB327691:FKE327691 FTX327691:FUA327691 GDT327691:GDW327691 GNP327691:GNS327691 GXL327691:GXO327691 HHH327691:HHK327691 HRD327691:HRG327691 IAZ327691:IBC327691 IKV327691:IKY327691 IUR327691:IUU327691 JEN327691:JEQ327691 JOJ327691:JOM327691 JYF327691:JYI327691 KIB327691:KIE327691 KRX327691:KSA327691 LBT327691:LBW327691 LLP327691:LLS327691 LVL327691:LVO327691 MFH327691:MFK327691 MPD327691:MPG327691 MYZ327691:MZC327691 NIV327691:NIY327691 NSR327691:NSU327691 OCN327691:OCQ327691 OMJ327691:OMM327691 OWF327691:OWI327691 PGB327691:PGE327691 PPX327691:PQA327691 PZT327691:PZW327691 QJP327691:QJS327691 QTL327691:QTO327691 RDH327691:RDK327691 RND327691:RNG327691 RWZ327691:RXC327691 SGV327691:SGY327691 SQR327691:SQU327691 TAN327691:TAQ327691 TKJ327691:TKM327691 TUF327691:TUI327691 UEB327691:UEE327691 UNX327691:UOA327691 UXT327691:UXW327691 VHP327691:VHS327691 VRL327691:VRO327691 WBH327691:WBK327691 WLD327691:WLG327691 WUZ327691:WVC327691 E393227:H393227 IN393227:IQ393227 SJ393227:SM393227 ACF393227:ACI393227 AMB393227:AME393227 AVX393227:AWA393227 BFT393227:BFW393227 BPP393227:BPS393227 BZL393227:BZO393227 CJH393227:CJK393227 CTD393227:CTG393227 DCZ393227:DDC393227 DMV393227:DMY393227 DWR393227:DWU393227 EGN393227:EGQ393227 EQJ393227:EQM393227 FAF393227:FAI393227 FKB393227:FKE393227 FTX393227:FUA393227 GDT393227:GDW393227 GNP393227:GNS393227 GXL393227:GXO393227 HHH393227:HHK393227 HRD393227:HRG393227 IAZ393227:IBC393227 IKV393227:IKY393227 IUR393227:IUU393227 JEN393227:JEQ393227 JOJ393227:JOM393227 JYF393227:JYI393227 KIB393227:KIE393227 KRX393227:KSA393227 LBT393227:LBW393227 LLP393227:LLS393227 LVL393227:LVO393227 MFH393227:MFK393227 MPD393227:MPG393227 MYZ393227:MZC393227 NIV393227:NIY393227 NSR393227:NSU393227 OCN393227:OCQ393227 OMJ393227:OMM393227 OWF393227:OWI393227 PGB393227:PGE393227 PPX393227:PQA393227 PZT393227:PZW393227 QJP393227:QJS393227 QTL393227:QTO393227 RDH393227:RDK393227 RND393227:RNG393227 RWZ393227:RXC393227 SGV393227:SGY393227 SQR393227:SQU393227 TAN393227:TAQ393227 TKJ393227:TKM393227 TUF393227:TUI393227 UEB393227:UEE393227 UNX393227:UOA393227 UXT393227:UXW393227 VHP393227:VHS393227 VRL393227:VRO393227 WBH393227:WBK393227 WLD393227:WLG393227 WUZ393227:WVC393227 E458763:H458763 IN458763:IQ458763 SJ458763:SM458763 ACF458763:ACI458763 AMB458763:AME458763 AVX458763:AWA458763 BFT458763:BFW458763 BPP458763:BPS458763 BZL458763:BZO458763 CJH458763:CJK458763 CTD458763:CTG458763 DCZ458763:DDC458763 DMV458763:DMY458763 DWR458763:DWU458763 EGN458763:EGQ458763 EQJ458763:EQM458763 FAF458763:FAI458763 FKB458763:FKE458763 FTX458763:FUA458763 GDT458763:GDW458763 GNP458763:GNS458763 GXL458763:GXO458763 HHH458763:HHK458763 HRD458763:HRG458763 IAZ458763:IBC458763 IKV458763:IKY458763 IUR458763:IUU458763 JEN458763:JEQ458763 JOJ458763:JOM458763 JYF458763:JYI458763 KIB458763:KIE458763 KRX458763:KSA458763 LBT458763:LBW458763 LLP458763:LLS458763 LVL458763:LVO458763 MFH458763:MFK458763 MPD458763:MPG458763 MYZ458763:MZC458763 NIV458763:NIY458763 NSR458763:NSU458763 OCN458763:OCQ458763 OMJ458763:OMM458763 OWF458763:OWI458763 PGB458763:PGE458763 PPX458763:PQA458763 PZT458763:PZW458763 QJP458763:QJS458763 QTL458763:QTO458763 RDH458763:RDK458763 RND458763:RNG458763 RWZ458763:RXC458763 SGV458763:SGY458763 SQR458763:SQU458763 TAN458763:TAQ458763 TKJ458763:TKM458763 TUF458763:TUI458763 UEB458763:UEE458763 UNX458763:UOA458763 UXT458763:UXW458763 VHP458763:VHS458763 VRL458763:VRO458763 WBH458763:WBK458763 WLD458763:WLG458763 WUZ458763:WVC458763 E524299:H524299 IN524299:IQ524299 SJ524299:SM524299 ACF524299:ACI524299 AMB524299:AME524299 AVX524299:AWA524299 BFT524299:BFW524299 BPP524299:BPS524299 BZL524299:BZO524299 CJH524299:CJK524299 CTD524299:CTG524299 DCZ524299:DDC524299 DMV524299:DMY524299 DWR524299:DWU524299 EGN524299:EGQ524299 EQJ524299:EQM524299 FAF524299:FAI524299 FKB524299:FKE524299 FTX524299:FUA524299 GDT524299:GDW524299 GNP524299:GNS524299 GXL524299:GXO524299 HHH524299:HHK524299 HRD524299:HRG524299 IAZ524299:IBC524299 IKV524299:IKY524299 IUR524299:IUU524299 JEN524299:JEQ524299 JOJ524299:JOM524299 JYF524299:JYI524299 KIB524299:KIE524299 KRX524299:KSA524299 LBT524299:LBW524299 LLP524299:LLS524299 LVL524299:LVO524299 MFH524299:MFK524299 MPD524299:MPG524299 MYZ524299:MZC524299 NIV524299:NIY524299 NSR524299:NSU524299 OCN524299:OCQ524299 OMJ524299:OMM524299 OWF524299:OWI524299 PGB524299:PGE524299 PPX524299:PQA524299 PZT524299:PZW524299 QJP524299:QJS524299 QTL524299:QTO524299 RDH524299:RDK524299 RND524299:RNG524299 RWZ524299:RXC524299 SGV524299:SGY524299 SQR524299:SQU524299 TAN524299:TAQ524299 TKJ524299:TKM524299 TUF524299:TUI524299 UEB524299:UEE524299 UNX524299:UOA524299 UXT524299:UXW524299 VHP524299:VHS524299 VRL524299:VRO524299 WBH524299:WBK524299 WLD524299:WLG524299 WUZ524299:WVC524299 E589835:H589835 IN589835:IQ589835 SJ589835:SM589835 ACF589835:ACI589835 AMB589835:AME589835 AVX589835:AWA589835 BFT589835:BFW589835 BPP589835:BPS589835 BZL589835:BZO589835 CJH589835:CJK589835 CTD589835:CTG589835 DCZ589835:DDC589835 DMV589835:DMY589835 DWR589835:DWU589835 EGN589835:EGQ589835 EQJ589835:EQM589835 FAF589835:FAI589835 FKB589835:FKE589835 FTX589835:FUA589835 GDT589835:GDW589835 GNP589835:GNS589835 GXL589835:GXO589835 HHH589835:HHK589835 HRD589835:HRG589835 IAZ589835:IBC589835 IKV589835:IKY589835 IUR589835:IUU589835 JEN589835:JEQ589835 JOJ589835:JOM589835 JYF589835:JYI589835 KIB589835:KIE589835 KRX589835:KSA589835 LBT589835:LBW589835 LLP589835:LLS589835 LVL589835:LVO589835 MFH589835:MFK589835 MPD589835:MPG589835 MYZ589835:MZC589835 NIV589835:NIY589835 NSR589835:NSU589835 OCN589835:OCQ589835 OMJ589835:OMM589835 OWF589835:OWI589835 PGB589835:PGE589835 PPX589835:PQA589835 PZT589835:PZW589835 QJP589835:QJS589835 QTL589835:QTO589835 RDH589835:RDK589835 RND589835:RNG589835 RWZ589835:RXC589835 SGV589835:SGY589835 SQR589835:SQU589835 TAN589835:TAQ589835 TKJ589835:TKM589835 TUF589835:TUI589835 UEB589835:UEE589835 UNX589835:UOA589835 UXT589835:UXW589835 VHP589835:VHS589835 VRL589835:VRO589835 WBH589835:WBK589835 WLD589835:WLG589835 WUZ589835:WVC589835 E655371:H655371 IN655371:IQ655371 SJ655371:SM655371 ACF655371:ACI655371 AMB655371:AME655371 AVX655371:AWA655371 BFT655371:BFW655371 BPP655371:BPS655371 BZL655371:BZO655371 CJH655371:CJK655371 CTD655371:CTG655371 DCZ655371:DDC655371 DMV655371:DMY655371 DWR655371:DWU655371 EGN655371:EGQ655371 EQJ655371:EQM655371 FAF655371:FAI655371 FKB655371:FKE655371 FTX655371:FUA655371 GDT655371:GDW655371 GNP655371:GNS655371 GXL655371:GXO655371 HHH655371:HHK655371 HRD655371:HRG655371 IAZ655371:IBC655371 IKV655371:IKY655371 IUR655371:IUU655371 JEN655371:JEQ655371 JOJ655371:JOM655371 JYF655371:JYI655371 KIB655371:KIE655371 KRX655371:KSA655371 LBT655371:LBW655371 LLP655371:LLS655371 LVL655371:LVO655371 MFH655371:MFK655371 MPD655371:MPG655371 MYZ655371:MZC655371 NIV655371:NIY655371 NSR655371:NSU655371 OCN655371:OCQ655371 OMJ655371:OMM655371 OWF655371:OWI655371 PGB655371:PGE655371 PPX655371:PQA655371 PZT655371:PZW655371 QJP655371:QJS655371 QTL655371:QTO655371 RDH655371:RDK655371 RND655371:RNG655371 RWZ655371:RXC655371 SGV655371:SGY655371 SQR655371:SQU655371 TAN655371:TAQ655371 TKJ655371:TKM655371 TUF655371:TUI655371 UEB655371:UEE655371 UNX655371:UOA655371 UXT655371:UXW655371 VHP655371:VHS655371 VRL655371:VRO655371 WBH655371:WBK655371 WLD655371:WLG655371 WUZ655371:WVC655371 E720907:H720907 IN720907:IQ720907 SJ720907:SM720907 ACF720907:ACI720907 AMB720907:AME720907 AVX720907:AWA720907 BFT720907:BFW720907 BPP720907:BPS720907 BZL720907:BZO720907 CJH720907:CJK720907 CTD720907:CTG720907 DCZ720907:DDC720907 DMV720907:DMY720907 DWR720907:DWU720907 EGN720907:EGQ720907 EQJ720907:EQM720907 FAF720907:FAI720907 FKB720907:FKE720907 FTX720907:FUA720907 GDT720907:GDW720907 GNP720907:GNS720907 GXL720907:GXO720907 HHH720907:HHK720907 HRD720907:HRG720907 IAZ720907:IBC720907 IKV720907:IKY720907 IUR720907:IUU720907 JEN720907:JEQ720907 JOJ720907:JOM720907 JYF720907:JYI720907 KIB720907:KIE720907 KRX720907:KSA720907 LBT720907:LBW720907 LLP720907:LLS720907 LVL720907:LVO720907 MFH720907:MFK720907 MPD720907:MPG720907 MYZ720907:MZC720907 NIV720907:NIY720907 NSR720907:NSU720907 OCN720907:OCQ720907 OMJ720907:OMM720907 OWF720907:OWI720907 PGB720907:PGE720907 PPX720907:PQA720907 PZT720907:PZW720907 QJP720907:QJS720907 QTL720907:QTO720907 RDH720907:RDK720907 RND720907:RNG720907 RWZ720907:RXC720907 SGV720907:SGY720907 SQR720907:SQU720907 TAN720907:TAQ720907 TKJ720907:TKM720907 TUF720907:TUI720907 UEB720907:UEE720907 UNX720907:UOA720907 UXT720907:UXW720907 VHP720907:VHS720907 VRL720907:VRO720907 WBH720907:WBK720907 WLD720907:WLG720907 WUZ720907:WVC720907 E786443:H786443 IN786443:IQ786443 SJ786443:SM786443 ACF786443:ACI786443 AMB786443:AME786443 AVX786443:AWA786443 BFT786443:BFW786443 BPP786443:BPS786443 BZL786443:BZO786443 CJH786443:CJK786443 CTD786443:CTG786443 DCZ786443:DDC786443 DMV786443:DMY786443 DWR786443:DWU786443 EGN786443:EGQ786443 EQJ786443:EQM786443 FAF786443:FAI786443 FKB786443:FKE786443 FTX786443:FUA786443 GDT786443:GDW786443 GNP786443:GNS786443 GXL786443:GXO786443 HHH786443:HHK786443 HRD786443:HRG786443 IAZ786443:IBC786443 IKV786443:IKY786443 IUR786443:IUU786443 JEN786443:JEQ786443 JOJ786443:JOM786443 JYF786443:JYI786443 KIB786443:KIE786443 KRX786443:KSA786443 LBT786443:LBW786443 LLP786443:LLS786443 LVL786443:LVO786443 MFH786443:MFK786443 MPD786443:MPG786443 MYZ786443:MZC786443 NIV786443:NIY786443 NSR786443:NSU786443 OCN786443:OCQ786443 OMJ786443:OMM786443 OWF786443:OWI786443 PGB786443:PGE786443 PPX786443:PQA786443 PZT786443:PZW786443 QJP786443:QJS786443 QTL786443:QTO786443 RDH786443:RDK786443 RND786443:RNG786443 RWZ786443:RXC786443 SGV786443:SGY786443 SQR786443:SQU786443 TAN786443:TAQ786443 TKJ786443:TKM786443 TUF786443:TUI786443 UEB786443:UEE786443 UNX786443:UOA786443 UXT786443:UXW786443 VHP786443:VHS786443 VRL786443:VRO786443 WBH786443:WBK786443 WLD786443:WLG786443 WUZ786443:WVC786443 E851979:H851979 IN851979:IQ851979 SJ851979:SM851979 ACF851979:ACI851979 AMB851979:AME851979 AVX851979:AWA851979 BFT851979:BFW851979 BPP851979:BPS851979 BZL851979:BZO851979 CJH851979:CJK851979 CTD851979:CTG851979 DCZ851979:DDC851979 DMV851979:DMY851979 DWR851979:DWU851979 EGN851979:EGQ851979 EQJ851979:EQM851979 FAF851979:FAI851979 FKB851979:FKE851979 FTX851979:FUA851979 GDT851979:GDW851979 GNP851979:GNS851979 GXL851979:GXO851979 HHH851979:HHK851979 HRD851979:HRG851979 IAZ851979:IBC851979 IKV851979:IKY851979 IUR851979:IUU851979 JEN851979:JEQ851979 JOJ851979:JOM851979 JYF851979:JYI851979 KIB851979:KIE851979 KRX851979:KSA851979 LBT851979:LBW851979 LLP851979:LLS851979 LVL851979:LVO851979 MFH851979:MFK851979 MPD851979:MPG851979 MYZ851979:MZC851979 NIV851979:NIY851979 NSR851979:NSU851979 OCN851979:OCQ851979 OMJ851979:OMM851979 OWF851979:OWI851979 PGB851979:PGE851979 PPX851979:PQA851979 PZT851979:PZW851979 QJP851979:QJS851979 QTL851979:QTO851979 RDH851979:RDK851979 RND851979:RNG851979 RWZ851979:RXC851979 SGV851979:SGY851979 SQR851979:SQU851979 TAN851979:TAQ851979 TKJ851979:TKM851979 TUF851979:TUI851979 UEB851979:UEE851979 UNX851979:UOA851979 UXT851979:UXW851979 VHP851979:VHS851979 VRL851979:VRO851979 WBH851979:WBK851979 WLD851979:WLG851979 WUZ851979:WVC851979 E917515:H917515 IN917515:IQ917515 SJ917515:SM917515 ACF917515:ACI917515 AMB917515:AME917515 AVX917515:AWA917515 BFT917515:BFW917515 BPP917515:BPS917515 BZL917515:BZO917515 CJH917515:CJK917515 CTD917515:CTG917515 DCZ917515:DDC917515 DMV917515:DMY917515 DWR917515:DWU917515 EGN917515:EGQ917515 EQJ917515:EQM917515 FAF917515:FAI917515 FKB917515:FKE917515 FTX917515:FUA917515 GDT917515:GDW917515 GNP917515:GNS917515 GXL917515:GXO917515 HHH917515:HHK917515 HRD917515:HRG917515 IAZ917515:IBC917515 IKV917515:IKY917515 IUR917515:IUU917515 JEN917515:JEQ917515 JOJ917515:JOM917515 JYF917515:JYI917515 KIB917515:KIE917515 KRX917515:KSA917515 LBT917515:LBW917515 LLP917515:LLS917515 LVL917515:LVO917515 MFH917515:MFK917515 MPD917515:MPG917515 MYZ917515:MZC917515 NIV917515:NIY917515 NSR917515:NSU917515 OCN917515:OCQ917515 OMJ917515:OMM917515 OWF917515:OWI917515 PGB917515:PGE917515 PPX917515:PQA917515 PZT917515:PZW917515 QJP917515:QJS917515 QTL917515:QTO917515 RDH917515:RDK917515 RND917515:RNG917515 RWZ917515:RXC917515 SGV917515:SGY917515 SQR917515:SQU917515 TAN917515:TAQ917515 TKJ917515:TKM917515 TUF917515:TUI917515 UEB917515:UEE917515 UNX917515:UOA917515 UXT917515:UXW917515 VHP917515:VHS917515 VRL917515:VRO917515 WBH917515:WBK917515 WLD917515:WLG917515 WUZ917515:WVC917515 E983051:H983051 IN983051:IQ983051 SJ983051:SM983051 ACF983051:ACI983051 AMB983051:AME983051 AVX983051:AWA983051 BFT983051:BFW983051 BPP983051:BPS983051 BZL983051:BZO983051 CJH983051:CJK983051 CTD983051:CTG983051 DCZ983051:DDC983051 DMV983051:DMY983051 DWR983051:DWU983051 EGN983051:EGQ983051 EQJ983051:EQM983051 FAF983051:FAI983051 FKB983051:FKE983051 FTX983051:FUA983051 GDT983051:GDW983051 GNP983051:GNS983051 GXL983051:GXO983051 HHH983051:HHK983051 HRD983051:HRG983051 IAZ983051:IBC983051 IKV983051:IKY983051 IUR983051:IUU983051 JEN983051:JEQ983051 JOJ983051:JOM983051 JYF983051:JYI983051 KIB983051:KIE983051 KRX983051:KSA983051 LBT983051:LBW983051 LLP983051:LLS983051 LVL983051:LVO983051 MFH983051:MFK983051 MPD983051:MPG983051 MYZ983051:MZC983051 NIV983051:NIY983051 NSR983051:NSU983051 OCN983051:OCQ983051 OMJ983051:OMM983051 OWF983051:OWI983051 PGB983051:PGE983051 PPX983051:PQA983051 PZT983051:PZW983051 QJP983051:QJS983051 QTL983051:QTO983051 RDH983051:RDK983051 RND983051:RNG983051 RWZ983051:RXC983051 SGV983051:SGY983051 SQR983051:SQU983051 TAN983051:TAQ983051 TKJ983051:TKM983051 TUF983051:TUI983051 UEB983051:UEE983051 UNX983051:UOA983051 UXT983051:UXW983051 VHP983051:VHS983051 VRL983051:VRO983051 WBH983051:WBK983051 WLD983051:WLG983051 WUZ983051:WVC983051 G65541:I65546 IP65541:IR65546 SL65541:SN65546 ACH65541:ACJ65546 AMD65541:AMF65546 AVZ65541:AWB65546 BFV65541:BFX65546 BPR65541:BPT65546 BZN65541:BZP65546 CJJ65541:CJL65546 CTF65541:CTH65546 DDB65541:DDD65546 DMX65541:DMZ65546 DWT65541:DWV65546 EGP65541:EGR65546 EQL65541:EQN65546 FAH65541:FAJ65546 FKD65541:FKF65546 FTZ65541:FUB65546 GDV65541:GDX65546 GNR65541:GNT65546 GXN65541:GXP65546 HHJ65541:HHL65546 HRF65541:HRH65546 IBB65541:IBD65546 IKX65541:IKZ65546 IUT65541:IUV65546 JEP65541:JER65546 JOL65541:JON65546 JYH65541:JYJ65546 KID65541:KIF65546 KRZ65541:KSB65546 LBV65541:LBX65546 LLR65541:LLT65546 LVN65541:LVP65546 MFJ65541:MFL65546 MPF65541:MPH65546 MZB65541:MZD65546 NIX65541:NIZ65546 NST65541:NSV65546 OCP65541:OCR65546 OML65541:OMN65546 OWH65541:OWJ65546 PGD65541:PGF65546 PPZ65541:PQB65546 PZV65541:PZX65546 QJR65541:QJT65546 QTN65541:QTP65546 RDJ65541:RDL65546 RNF65541:RNH65546 RXB65541:RXD65546 SGX65541:SGZ65546 SQT65541:SQV65546 TAP65541:TAR65546 TKL65541:TKN65546 TUH65541:TUJ65546 UED65541:UEF65546 UNZ65541:UOB65546 UXV65541:UXX65546 VHR65541:VHT65546 VRN65541:VRP65546 WBJ65541:WBL65546 WLF65541:WLH65546 WVB65541:WVD65546 G131077:I131082 IP131077:IR131082 SL131077:SN131082 ACH131077:ACJ131082 AMD131077:AMF131082 AVZ131077:AWB131082 BFV131077:BFX131082 BPR131077:BPT131082 BZN131077:BZP131082 CJJ131077:CJL131082 CTF131077:CTH131082 DDB131077:DDD131082 DMX131077:DMZ131082 DWT131077:DWV131082 EGP131077:EGR131082 EQL131077:EQN131082 FAH131077:FAJ131082 FKD131077:FKF131082 FTZ131077:FUB131082 GDV131077:GDX131082 GNR131077:GNT131082 GXN131077:GXP131082 HHJ131077:HHL131082 HRF131077:HRH131082 IBB131077:IBD131082 IKX131077:IKZ131082 IUT131077:IUV131082 JEP131077:JER131082 JOL131077:JON131082 JYH131077:JYJ131082 KID131077:KIF131082 KRZ131077:KSB131082 LBV131077:LBX131082 LLR131077:LLT131082 LVN131077:LVP131082 MFJ131077:MFL131082 MPF131077:MPH131082 MZB131077:MZD131082 NIX131077:NIZ131082 NST131077:NSV131082 OCP131077:OCR131082 OML131077:OMN131082 OWH131077:OWJ131082 PGD131077:PGF131082 PPZ131077:PQB131082 PZV131077:PZX131082 QJR131077:QJT131082 QTN131077:QTP131082 RDJ131077:RDL131082 RNF131077:RNH131082 RXB131077:RXD131082 SGX131077:SGZ131082 SQT131077:SQV131082 TAP131077:TAR131082 TKL131077:TKN131082 TUH131077:TUJ131082 UED131077:UEF131082 UNZ131077:UOB131082 UXV131077:UXX131082 VHR131077:VHT131082 VRN131077:VRP131082 WBJ131077:WBL131082 WLF131077:WLH131082 WVB131077:WVD131082 G196613:I196618 IP196613:IR196618 SL196613:SN196618 ACH196613:ACJ196618 AMD196613:AMF196618 AVZ196613:AWB196618 BFV196613:BFX196618 BPR196613:BPT196618 BZN196613:BZP196618 CJJ196613:CJL196618 CTF196613:CTH196618 DDB196613:DDD196618 DMX196613:DMZ196618 DWT196613:DWV196618 EGP196613:EGR196618 EQL196613:EQN196618 FAH196613:FAJ196618 FKD196613:FKF196618 FTZ196613:FUB196618 GDV196613:GDX196618 GNR196613:GNT196618 GXN196613:GXP196618 HHJ196613:HHL196618 HRF196613:HRH196618 IBB196613:IBD196618 IKX196613:IKZ196618 IUT196613:IUV196618 JEP196613:JER196618 JOL196613:JON196618 JYH196613:JYJ196618 KID196613:KIF196618 KRZ196613:KSB196618 LBV196613:LBX196618 LLR196613:LLT196618 LVN196613:LVP196618 MFJ196613:MFL196618 MPF196613:MPH196618 MZB196613:MZD196618 NIX196613:NIZ196618 NST196613:NSV196618 OCP196613:OCR196618 OML196613:OMN196618 OWH196613:OWJ196618 PGD196613:PGF196618 PPZ196613:PQB196618 PZV196613:PZX196618 QJR196613:QJT196618 QTN196613:QTP196618 RDJ196613:RDL196618 RNF196613:RNH196618 RXB196613:RXD196618 SGX196613:SGZ196618 SQT196613:SQV196618 TAP196613:TAR196618 TKL196613:TKN196618 TUH196613:TUJ196618 UED196613:UEF196618 UNZ196613:UOB196618 UXV196613:UXX196618 VHR196613:VHT196618 VRN196613:VRP196618 WBJ196613:WBL196618 WLF196613:WLH196618 WVB196613:WVD196618 G262149:I262154 IP262149:IR262154 SL262149:SN262154 ACH262149:ACJ262154 AMD262149:AMF262154 AVZ262149:AWB262154 BFV262149:BFX262154 BPR262149:BPT262154 BZN262149:BZP262154 CJJ262149:CJL262154 CTF262149:CTH262154 DDB262149:DDD262154 DMX262149:DMZ262154 DWT262149:DWV262154 EGP262149:EGR262154 EQL262149:EQN262154 FAH262149:FAJ262154 FKD262149:FKF262154 FTZ262149:FUB262154 GDV262149:GDX262154 GNR262149:GNT262154 GXN262149:GXP262154 HHJ262149:HHL262154 HRF262149:HRH262154 IBB262149:IBD262154 IKX262149:IKZ262154 IUT262149:IUV262154 JEP262149:JER262154 JOL262149:JON262154 JYH262149:JYJ262154 KID262149:KIF262154 KRZ262149:KSB262154 LBV262149:LBX262154 LLR262149:LLT262154 LVN262149:LVP262154 MFJ262149:MFL262154 MPF262149:MPH262154 MZB262149:MZD262154 NIX262149:NIZ262154 NST262149:NSV262154 OCP262149:OCR262154 OML262149:OMN262154 OWH262149:OWJ262154 PGD262149:PGF262154 PPZ262149:PQB262154 PZV262149:PZX262154 QJR262149:QJT262154 QTN262149:QTP262154 RDJ262149:RDL262154 RNF262149:RNH262154 RXB262149:RXD262154 SGX262149:SGZ262154 SQT262149:SQV262154 TAP262149:TAR262154 TKL262149:TKN262154 TUH262149:TUJ262154 UED262149:UEF262154 UNZ262149:UOB262154 UXV262149:UXX262154 VHR262149:VHT262154 VRN262149:VRP262154 WBJ262149:WBL262154 WLF262149:WLH262154 WVB262149:WVD262154 G327685:I327690 IP327685:IR327690 SL327685:SN327690 ACH327685:ACJ327690 AMD327685:AMF327690 AVZ327685:AWB327690 BFV327685:BFX327690 BPR327685:BPT327690 BZN327685:BZP327690 CJJ327685:CJL327690 CTF327685:CTH327690 DDB327685:DDD327690 DMX327685:DMZ327690 DWT327685:DWV327690 EGP327685:EGR327690 EQL327685:EQN327690 FAH327685:FAJ327690 FKD327685:FKF327690 FTZ327685:FUB327690 GDV327685:GDX327690 GNR327685:GNT327690 GXN327685:GXP327690 HHJ327685:HHL327690 HRF327685:HRH327690 IBB327685:IBD327690 IKX327685:IKZ327690 IUT327685:IUV327690 JEP327685:JER327690 JOL327685:JON327690 JYH327685:JYJ327690 KID327685:KIF327690 KRZ327685:KSB327690 LBV327685:LBX327690 LLR327685:LLT327690 LVN327685:LVP327690 MFJ327685:MFL327690 MPF327685:MPH327690 MZB327685:MZD327690 NIX327685:NIZ327690 NST327685:NSV327690 OCP327685:OCR327690 OML327685:OMN327690 OWH327685:OWJ327690 PGD327685:PGF327690 PPZ327685:PQB327690 PZV327685:PZX327690 QJR327685:QJT327690 QTN327685:QTP327690 RDJ327685:RDL327690 RNF327685:RNH327690 RXB327685:RXD327690 SGX327685:SGZ327690 SQT327685:SQV327690 TAP327685:TAR327690 TKL327685:TKN327690 TUH327685:TUJ327690 UED327685:UEF327690 UNZ327685:UOB327690 UXV327685:UXX327690 VHR327685:VHT327690 VRN327685:VRP327690 WBJ327685:WBL327690 WLF327685:WLH327690 WVB327685:WVD327690 G393221:I393226 IP393221:IR393226 SL393221:SN393226 ACH393221:ACJ393226 AMD393221:AMF393226 AVZ393221:AWB393226 BFV393221:BFX393226 BPR393221:BPT393226 BZN393221:BZP393226 CJJ393221:CJL393226 CTF393221:CTH393226 DDB393221:DDD393226 DMX393221:DMZ393226 DWT393221:DWV393226 EGP393221:EGR393226 EQL393221:EQN393226 FAH393221:FAJ393226 FKD393221:FKF393226 FTZ393221:FUB393226 GDV393221:GDX393226 GNR393221:GNT393226 GXN393221:GXP393226 HHJ393221:HHL393226 HRF393221:HRH393226 IBB393221:IBD393226 IKX393221:IKZ393226 IUT393221:IUV393226 JEP393221:JER393226 JOL393221:JON393226 JYH393221:JYJ393226 KID393221:KIF393226 KRZ393221:KSB393226 LBV393221:LBX393226 LLR393221:LLT393226 LVN393221:LVP393226 MFJ393221:MFL393226 MPF393221:MPH393226 MZB393221:MZD393226 NIX393221:NIZ393226 NST393221:NSV393226 OCP393221:OCR393226 OML393221:OMN393226 OWH393221:OWJ393226 PGD393221:PGF393226 PPZ393221:PQB393226 PZV393221:PZX393226 QJR393221:QJT393226 QTN393221:QTP393226 RDJ393221:RDL393226 RNF393221:RNH393226 RXB393221:RXD393226 SGX393221:SGZ393226 SQT393221:SQV393226 TAP393221:TAR393226 TKL393221:TKN393226 TUH393221:TUJ393226 UED393221:UEF393226 UNZ393221:UOB393226 UXV393221:UXX393226 VHR393221:VHT393226 VRN393221:VRP393226 WBJ393221:WBL393226 WLF393221:WLH393226 WVB393221:WVD393226 G458757:I458762 IP458757:IR458762 SL458757:SN458762 ACH458757:ACJ458762 AMD458757:AMF458762 AVZ458757:AWB458762 BFV458757:BFX458762 BPR458757:BPT458762 BZN458757:BZP458762 CJJ458757:CJL458762 CTF458757:CTH458762 DDB458757:DDD458762 DMX458757:DMZ458762 DWT458757:DWV458762 EGP458757:EGR458762 EQL458757:EQN458762 FAH458757:FAJ458762 FKD458757:FKF458762 FTZ458757:FUB458762 GDV458757:GDX458762 GNR458757:GNT458762 GXN458757:GXP458762 HHJ458757:HHL458762 HRF458757:HRH458762 IBB458757:IBD458762 IKX458757:IKZ458762 IUT458757:IUV458762 JEP458757:JER458762 JOL458757:JON458762 JYH458757:JYJ458762 KID458757:KIF458762 KRZ458757:KSB458762 LBV458757:LBX458762 LLR458757:LLT458762 LVN458757:LVP458762 MFJ458757:MFL458762 MPF458757:MPH458762 MZB458757:MZD458762 NIX458757:NIZ458762 NST458757:NSV458762 OCP458757:OCR458762 OML458757:OMN458762 OWH458757:OWJ458762 PGD458757:PGF458762 PPZ458757:PQB458762 PZV458757:PZX458762 QJR458757:QJT458762 QTN458757:QTP458762 RDJ458757:RDL458762 RNF458757:RNH458762 RXB458757:RXD458762 SGX458757:SGZ458762 SQT458757:SQV458762 TAP458757:TAR458762 TKL458757:TKN458762 TUH458757:TUJ458762 UED458757:UEF458762 UNZ458757:UOB458762 UXV458757:UXX458762 VHR458757:VHT458762 VRN458757:VRP458762 WBJ458757:WBL458762 WLF458757:WLH458762 WVB458757:WVD458762 G524293:I524298 IP524293:IR524298 SL524293:SN524298 ACH524293:ACJ524298 AMD524293:AMF524298 AVZ524293:AWB524298 BFV524293:BFX524298 BPR524293:BPT524298 BZN524293:BZP524298 CJJ524293:CJL524298 CTF524293:CTH524298 DDB524293:DDD524298 DMX524293:DMZ524298 DWT524293:DWV524298 EGP524293:EGR524298 EQL524293:EQN524298 FAH524293:FAJ524298 FKD524293:FKF524298 FTZ524293:FUB524298 GDV524293:GDX524298 GNR524293:GNT524298 GXN524293:GXP524298 HHJ524293:HHL524298 HRF524293:HRH524298 IBB524293:IBD524298 IKX524293:IKZ524298 IUT524293:IUV524298 JEP524293:JER524298 JOL524293:JON524298 JYH524293:JYJ524298 KID524293:KIF524298 KRZ524293:KSB524298 LBV524293:LBX524298 LLR524293:LLT524298 LVN524293:LVP524298 MFJ524293:MFL524298 MPF524293:MPH524298 MZB524293:MZD524298 NIX524293:NIZ524298 NST524293:NSV524298 OCP524293:OCR524298 OML524293:OMN524298 OWH524293:OWJ524298 PGD524293:PGF524298 PPZ524293:PQB524298 PZV524293:PZX524298 QJR524293:QJT524298 QTN524293:QTP524298 RDJ524293:RDL524298 RNF524293:RNH524298 RXB524293:RXD524298 SGX524293:SGZ524298 SQT524293:SQV524298 TAP524293:TAR524298 TKL524293:TKN524298 TUH524293:TUJ524298 UED524293:UEF524298 UNZ524293:UOB524298 UXV524293:UXX524298 VHR524293:VHT524298 VRN524293:VRP524298 WBJ524293:WBL524298 WLF524293:WLH524298 WVB524293:WVD524298 G589829:I589834 IP589829:IR589834 SL589829:SN589834 ACH589829:ACJ589834 AMD589829:AMF589834 AVZ589829:AWB589834 BFV589829:BFX589834 BPR589829:BPT589834 BZN589829:BZP589834 CJJ589829:CJL589834 CTF589829:CTH589834 DDB589829:DDD589834 DMX589829:DMZ589834 DWT589829:DWV589834 EGP589829:EGR589834 EQL589829:EQN589834 FAH589829:FAJ589834 FKD589829:FKF589834 FTZ589829:FUB589834 GDV589829:GDX589834 GNR589829:GNT589834 GXN589829:GXP589834 HHJ589829:HHL589834 HRF589829:HRH589834 IBB589829:IBD589834 IKX589829:IKZ589834 IUT589829:IUV589834 JEP589829:JER589834 JOL589829:JON589834 JYH589829:JYJ589834 KID589829:KIF589834 KRZ589829:KSB589834 LBV589829:LBX589834 LLR589829:LLT589834 LVN589829:LVP589834 MFJ589829:MFL589834 MPF589829:MPH589834 MZB589829:MZD589834 NIX589829:NIZ589834 NST589829:NSV589834 OCP589829:OCR589834 OML589829:OMN589834 OWH589829:OWJ589834 PGD589829:PGF589834 PPZ589829:PQB589834 PZV589829:PZX589834 QJR589829:QJT589834 QTN589829:QTP589834 RDJ589829:RDL589834 RNF589829:RNH589834 RXB589829:RXD589834 SGX589829:SGZ589834 SQT589829:SQV589834 TAP589829:TAR589834 TKL589829:TKN589834 TUH589829:TUJ589834 UED589829:UEF589834 UNZ589829:UOB589834 UXV589829:UXX589834 VHR589829:VHT589834 VRN589829:VRP589834 WBJ589829:WBL589834 WLF589829:WLH589834 WVB589829:WVD589834 G655365:I655370 IP655365:IR655370 SL655365:SN655370 ACH655365:ACJ655370 AMD655365:AMF655370 AVZ655365:AWB655370 BFV655365:BFX655370 BPR655365:BPT655370 BZN655365:BZP655370 CJJ655365:CJL655370 CTF655365:CTH655370 DDB655365:DDD655370 DMX655365:DMZ655370 DWT655365:DWV655370 EGP655365:EGR655370 EQL655365:EQN655370 FAH655365:FAJ655370 FKD655365:FKF655370 FTZ655365:FUB655370 GDV655365:GDX655370 GNR655365:GNT655370 GXN655365:GXP655370 HHJ655365:HHL655370 HRF655365:HRH655370 IBB655365:IBD655370 IKX655365:IKZ655370 IUT655365:IUV655370 JEP655365:JER655370 JOL655365:JON655370 JYH655365:JYJ655370 KID655365:KIF655370 KRZ655365:KSB655370 LBV655365:LBX655370 LLR655365:LLT655370 LVN655365:LVP655370 MFJ655365:MFL655370 MPF655365:MPH655370 MZB655365:MZD655370 NIX655365:NIZ655370 NST655365:NSV655370 OCP655365:OCR655370 OML655365:OMN655370 OWH655365:OWJ655370 PGD655365:PGF655370 PPZ655365:PQB655370 PZV655365:PZX655370 QJR655365:QJT655370 QTN655365:QTP655370 RDJ655365:RDL655370 RNF655365:RNH655370 RXB655365:RXD655370 SGX655365:SGZ655370 SQT655365:SQV655370 TAP655365:TAR655370 TKL655365:TKN655370 TUH655365:TUJ655370 UED655365:UEF655370 UNZ655365:UOB655370 UXV655365:UXX655370 VHR655365:VHT655370 VRN655365:VRP655370 WBJ655365:WBL655370 WLF655365:WLH655370 WVB655365:WVD655370 G720901:I720906 IP720901:IR720906 SL720901:SN720906 ACH720901:ACJ720906 AMD720901:AMF720906 AVZ720901:AWB720906 BFV720901:BFX720906 BPR720901:BPT720906 BZN720901:BZP720906 CJJ720901:CJL720906 CTF720901:CTH720906 DDB720901:DDD720906 DMX720901:DMZ720906 DWT720901:DWV720906 EGP720901:EGR720906 EQL720901:EQN720906 FAH720901:FAJ720906 FKD720901:FKF720906 FTZ720901:FUB720906 GDV720901:GDX720906 GNR720901:GNT720906 GXN720901:GXP720906 HHJ720901:HHL720906 HRF720901:HRH720906 IBB720901:IBD720906 IKX720901:IKZ720906 IUT720901:IUV720906 JEP720901:JER720906 JOL720901:JON720906 JYH720901:JYJ720906 KID720901:KIF720906 KRZ720901:KSB720906 LBV720901:LBX720906 LLR720901:LLT720906 LVN720901:LVP720906 MFJ720901:MFL720906 MPF720901:MPH720906 MZB720901:MZD720906 NIX720901:NIZ720906 NST720901:NSV720906 OCP720901:OCR720906 OML720901:OMN720906 OWH720901:OWJ720906 PGD720901:PGF720906 PPZ720901:PQB720906 PZV720901:PZX720906 QJR720901:QJT720906 QTN720901:QTP720906 RDJ720901:RDL720906 RNF720901:RNH720906 RXB720901:RXD720906 SGX720901:SGZ720906 SQT720901:SQV720906 TAP720901:TAR720906 TKL720901:TKN720906 TUH720901:TUJ720906 UED720901:UEF720906 UNZ720901:UOB720906 UXV720901:UXX720906 VHR720901:VHT720906 VRN720901:VRP720906 WBJ720901:WBL720906 WLF720901:WLH720906 WVB720901:WVD720906 G786437:I786442 IP786437:IR786442 SL786437:SN786442 ACH786437:ACJ786442 AMD786437:AMF786442 AVZ786437:AWB786442 BFV786437:BFX786442 BPR786437:BPT786442 BZN786437:BZP786442 CJJ786437:CJL786442 CTF786437:CTH786442 DDB786437:DDD786442 DMX786437:DMZ786442 DWT786437:DWV786442 EGP786437:EGR786442 EQL786437:EQN786442 FAH786437:FAJ786442 FKD786437:FKF786442 FTZ786437:FUB786442 GDV786437:GDX786442 GNR786437:GNT786442 GXN786437:GXP786442 HHJ786437:HHL786442 HRF786437:HRH786442 IBB786437:IBD786442 IKX786437:IKZ786442 IUT786437:IUV786442 JEP786437:JER786442 JOL786437:JON786442 JYH786437:JYJ786442 KID786437:KIF786442 KRZ786437:KSB786442 LBV786437:LBX786442 LLR786437:LLT786442 LVN786437:LVP786442 MFJ786437:MFL786442 MPF786437:MPH786442 MZB786437:MZD786442 NIX786437:NIZ786442 NST786437:NSV786442 OCP786437:OCR786442 OML786437:OMN786442 OWH786437:OWJ786442 PGD786437:PGF786442 PPZ786437:PQB786442 PZV786437:PZX786442 QJR786437:QJT786442 QTN786437:QTP786442 RDJ786437:RDL786442 RNF786437:RNH786442 RXB786437:RXD786442 SGX786437:SGZ786442 SQT786437:SQV786442 TAP786437:TAR786442 TKL786437:TKN786442 TUH786437:TUJ786442 UED786437:UEF786442 UNZ786437:UOB786442 UXV786437:UXX786442 VHR786437:VHT786442 VRN786437:VRP786442 WBJ786437:WBL786442 WLF786437:WLH786442 WVB786437:WVD786442 G851973:I851978 IP851973:IR851978 SL851973:SN851978 ACH851973:ACJ851978 AMD851973:AMF851978 AVZ851973:AWB851978 BFV851973:BFX851978 BPR851973:BPT851978 BZN851973:BZP851978 CJJ851973:CJL851978 CTF851973:CTH851978 DDB851973:DDD851978 DMX851973:DMZ851978 DWT851973:DWV851978 EGP851973:EGR851978 EQL851973:EQN851978 FAH851973:FAJ851978 FKD851973:FKF851978 FTZ851973:FUB851978 GDV851973:GDX851978 GNR851973:GNT851978 GXN851973:GXP851978 HHJ851973:HHL851978 HRF851973:HRH851978 IBB851973:IBD851978 IKX851973:IKZ851978 IUT851973:IUV851978 JEP851973:JER851978 JOL851973:JON851978 JYH851973:JYJ851978 KID851973:KIF851978 KRZ851973:KSB851978 LBV851973:LBX851978 LLR851973:LLT851978 LVN851973:LVP851978 MFJ851973:MFL851978 MPF851973:MPH851978 MZB851973:MZD851978 NIX851973:NIZ851978 NST851973:NSV851978 OCP851973:OCR851978 OML851973:OMN851978 OWH851973:OWJ851978 PGD851973:PGF851978 PPZ851973:PQB851978 PZV851973:PZX851978 QJR851973:QJT851978 QTN851973:QTP851978 RDJ851973:RDL851978 RNF851973:RNH851978 RXB851973:RXD851978 SGX851973:SGZ851978 SQT851973:SQV851978 TAP851973:TAR851978 TKL851973:TKN851978 TUH851973:TUJ851978 UED851973:UEF851978 UNZ851973:UOB851978 UXV851973:UXX851978 VHR851973:VHT851978 VRN851973:VRP851978 WBJ851973:WBL851978 WLF851973:WLH851978 WVB851973:WVD851978 G917509:I917514 IP917509:IR917514 SL917509:SN917514 ACH917509:ACJ917514 AMD917509:AMF917514 AVZ917509:AWB917514 BFV917509:BFX917514 BPR917509:BPT917514 BZN917509:BZP917514 CJJ917509:CJL917514 CTF917509:CTH917514 DDB917509:DDD917514 DMX917509:DMZ917514 DWT917509:DWV917514 EGP917509:EGR917514 EQL917509:EQN917514 FAH917509:FAJ917514 FKD917509:FKF917514 FTZ917509:FUB917514 GDV917509:GDX917514 GNR917509:GNT917514 GXN917509:GXP917514 HHJ917509:HHL917514 HRF917509:HRH917514 IBB917509:IBD917514 IKX917509:IKZ917514 IUT917509:IUV917514 JEP917509:JER917514 JOL917509:JON917514 JYH917509:JYJ917514 KID917509:KIF917514 KRZ917509:KSB917514 LBV917509:LBX917514 LLR917509:LLT917514 LVN917509:LVP917514 MFJ917509:MFL917514 MPF917509:MPH917514 MZB917509:MZD917514 NIX917509:NIZ917514 NST917509:NSV917514 OCP917509:OCR917514 OML917509:OMN917514 OWH917509:OWJ917514 PGD917509:PGF917514 PPZ917509:PQB917514 PZV917509:PZX917514 QJR917509:QJT917514 QTN917509:QTP917514 RDJ917509:RDL917514 RNF917509:RNH917514 RXB917509:RXD917514 SGX917509:SGZ917514 SQT917509:SQV917514 TAP917509:TAR917514 TKL917509:TKN917514 TUH917509:TUJ917514 UED917509:UEF917514 UNZ917509:UOB917514 UXV917509:UXX917514 VHR917509:VHT917514 VRN917509:VRP917514 WBJ917509:WBL917514 WLF917509:WLH917514 WVB917509:WVD917514 G983045:I983050 IP983045:IR983050 SL983045:SN983050 ACH983045:ACJ983050 AMD983045:AMF983050 AVZ983045:AWB983050 BFV983045:BFX983050 BPR983045:BPT983050 BZN983045:BZP983050 CJJ983045:CJL983050 CTF983045:CTH983050 DDB983045:DDD983050 DMX983045:DMZ983050 DWT983045:DWV983050 EGP983045:EGR983050 EQL983045:EQN983050 FAH983045:FAJ983050 FKD983045:FKF983050 FTZ983045:FUB983050 GDV983045:GDX983050 GNR983045:GNT983050 GXN983045:GXP983050 HHJ983045:HHL983050 HRF983045:HRH983050 IBB983045:IBD983050 IKX983045:IKZ983050 IUT983045:IUV983050 JEP983045:JER983050 JOL983045:JON983050 JYH983045:JYJ983050 KID983045:KIF983050 KRZ983045:KSB983050 LBV983045:LBX983050 LLR983045:LLT983050 LVN983045:LVP983050 MFJ983045:MFL983050 MPF983045:MPH983050 MZB983045:MZD983050 NIX983045:NIZ983050 NST983045:NSV983050 OCP983045:OCR983050 OML983045:OMN983050 OWH983045:OWJ983050 PGD983045:PGF983050 PPZ983045:PQB983050 PZV983045:PZX983050 QJR983045:QJT983050 QTN983045:QTP983050 RDJ983045:RDL983050 RNF983045:RNH983050 RXB983045:RXD983050 SGX983045:SGZ983050 SQT983045:SQV983050 TAP983045:TAR983050 TKL983045:TKN983050 TUH983045:TUJ983050 UED983045:UEF983050 UNZ983045:UOB983050 UXV983045:UXX983050 VHR983045:VHT983050 VRN983045:VRP983050 WBJ983045:WBL983050 WLF983045:WLH983050 N27:P28 N22:P22 G22:I28 SS16:SU28 ACO16:ACQ28 AMK16:AMM28 AWG16:AWI28 BGC16:BGE28 BPY16:BQA28 BZU16:BZW28 CJQ16:CJS28 CTM16:CTO28 DDI16:DDK28 DNE16:DNG28 DXA16:DXC28 EGW16:EGY28 EQS16:EQU28 FAO16:FAQ28 FKK16:FKM28 FUG16:FUI28 GEC16:GEE28 GNY16:GOA28 GXU16:GXW28 HHQ16:HHS28 HRM16:HRO28 IBI16:IBK28 ILE16:ILG28 IVA16:IVC28 JEW16:JEY28 JOS16:JOU28 JYO16:JYQ28 KIK16:KIM28 KSG16:KSI28 LCC16:LCE28 LLY16:LMA28 LVU16:LVW28 MFQ16:MFS28 MPM16:MPO28 MZI16:MZK28 NJE16:NJG28 NTA16:NTC28 OCW16:OCY28 OMS16:OMU28 OWO16:OWQ28 PGK16:PGM28 PQG16:PQI28 QAC16:QAE28 QJY16:QKA28 QTU16:QTW28 RDQ16:RDS28 RNM16:RNO28 RXI16:RXK28 SHE16:SHG28 SRA16:SRC28 TAW16:TAY28 TKS16:TKU28 TUO16:TUQ28 UEK16:UEM28 UOG16:UOI28 UYC16:UYE28 VHY16:VIA28 VRU16:VRW28 WBQ16:WBS28 WLM16:WLO28 WVI16:WVK28 IP16:IR28 SL16:SN28 ACH16:ACJ28 AMD16:AMF28 AVZ16:AWB28 BFV16:BFX28 BPR16:BPT28 BZN16:BZP28 CJJ16:CJL28 CTF16:CTH28 DDB16:DDD28 DMX16:DMZ28 DWT16:DWV28 EGP16:EGR28 EQL16:EQN28 FAH16:FAJ28 FKD16:FKF28 FTZ16:FUB28 GDV16:GDX28 GNR16:GNT28 GXN16:GXP28 HHJ16:HHL28 HRF16:HRH28 IBB16:IBD28 IKX16:IKZ28 IUT16:IUV28 JEP16:JER28 JOL16:JON28 JYH16:JYJ28 KID16:KIF28 KRZ16:KSB28 LBV16:LBX28 LLR16:LLT28 LVN16:LVP28 MFJ16:MFL28 MPF16:MPH28 MZB16:MZD28 NIX16:NIZ28 NST16:NSV28 OCP16:OCR28 OML16:OMN28 OWH16:OWJ28 PGD16:PGF28 PPZ16:PQB28 PZV16:PZX28 QJR16:QJT28 QTN16:QTP28 RDJ16:RDL28 RNF16:RNH28 RXB16:RXD28 SGX16:SGZ28 SQT16:SQV28 TAP16:TAR28 TKL16:TKN28 TUH16:TUJ28 UED16:UEF28 UNZ16:UOB28 UXV16:UXX28 VHR16:VHT28 VRN16:VRP28 WBJ16:WBL28 WLF16:WLH28 WVB16:WVD28 IW16:IY28">
      <formula1>0</formula1>
    </dataValidation>
    <dataValidation type="list" operator="greaterThanOrEqual" allowBlank="1" showInputMessage="1" showErrorMessage="1" sqref="G16:I21 N16:P21">
      <formula1>$T$16:$U$16</formula1>
    </dataValidation>
    <dataValidation type="list" operator="greaterThanOrEqual" allowBlank="1" showInputMessage="1" showErrorMessage="1" sqref="N23:P26">
      <formula1>$T$23:$U$23</formula1>
    </dataValidation>
  </dataValidations>
  <printOptions horizontalCentered="1"/>
  <pageMargins left="0.23622047244094491" right="0.23622047244094491" top="0.59055118110236227" bottom="0.59055118110236227" header="0.31496062992125984" footer="0.23622047244094491"/>
  <pageSetup paperSize="9" orientation="portrait" r:id="rId1"/>
  <headerFooter>
    <oddFooter>&amp;L都市開発諸制度チェックシート
2024年度版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0" r:id="rId4" name="Group Box 18">
              <controlPr defaultSize="0" print="0" autoFill="0" autoPict="0">
                <anchor moveWithCells="1" sizeWithCells="1">
                  <from>
                    <xdr:col>2</xdr:col>
                    <xdr:colOff>0</xdr:colOff>
                    <xdr:row>28</xdr:row>
                    <xdr:rowOff>0</xdr:rowOff>
                  </from>
                  <to>
                    <xdr:col>11</xdr:col>
                    <xdr:colOff>487680</xdr:colOff>
                    <xdr:row>28</xdr:row>
                    <xdr:rowOff>76200</xdr:rowOff>
                  </to>
                </anchor>
              </controlPr>
            </control>
          </mc:Choice>
        </mc:AlternateContent>
        <mc:AlternateContent xmlns:mc="http://schemas.openxmlformats.org/markup-compatibility/2006">
          <mc:Choice Requires="x14">
            <control shapeId="3093" r:id="rId5" name="rdoERRConformityNone">
              <controlPr defaultSize="0" autoFill="0" autoLine="0" autoPict="0">
                <anchor moveWithCells="1" sizeWithCells="1">
                  <from>
                    <xdr:col>2</xdr:col>
                    <xdr:colOff>106680</xdr:colOff>
                    <xdr:row>28</xdr:row>
                    <xdr:rowOff>0</xdr:rowOff>
                  </from>
                  <to>
                    <xdr:col>3</xdr:col>
                    <xdr:colOff>1021080</xdr:colOff>
                    <xdr:row>28</xdr:row>
                    <xdr:rowOff>38100</xdr:rowOff>
                  </to>
                </anchor>
              </controlPr>
            </control>
          </mc:Choice>
        </mc:AlternateContent>
        <mc:AlternateContent xmlns:mc="http://schemas.openxmlformats.org/markup-compatibility/2006">
          <mc:Choice Requires="x14">
            <control shapeId="3100" r:id="rId6" name="Option Button 28">
              <controlPr defaultSize="0" autoFill="0" autoLine="0" autoPict="0">
                <anchor moveWithCells="1">
                  <from>
                    <xdr:col>3</xdr:col>
                    <xdr:colOff>175260</xdr:colOff>
                    <xdr:row>28</xdr:row>
                    <xdr:rowOff>0</xdr:rowOff>
                  </from>
                  <to>
                    <xdr:col>4</xdr:col>
                    <xdr:colOff>0</xdr:colOff>
                    <xdr:row>30</xdr:row>
                    <xdr:rowOff>22860</xdr:rowOff>
                  </to>
                </anchor>
              </controlPr>
            </control>
          </mc:Choice>
        </mc:AlternateContent>
        <mc:AlternateContent xmlns:mc="http://schemas.openxmlformats.org/markup-compatibility/2006">
          <mc:Choice Requires="x14">
            <control shapeId="3102" r:id="rId7" name="Option Button 30">
              <controlPr defaultSize="0" autoFill="0" autoLine="0" autoPict="0">
                <anchor moveWithCells="1">
                  <from>
                    <xdr:col>4</xdr:col>
                    <xdr:colOff>335280</xdr:colOff>
                    <xdr:row>28</xdr:row>
                    <xdr:rowOff>0</xdr:rowOff>
                  </from>
                  <to>
                    <xdr:col>4</xdr:col>
                    <xdr:colOff>1104900</xdr:colOff>
                    <xdr:row>30</xdr:row>
                    <xdr:rowOff>0</xdr:rowOff>
                  </to>
                </anchor>
              </controlPr>
            </control>
          </mc:Choice>
        </mc:AlternateContent>
        <mc:AlternateContent xmlns:mc="http://schemas.openxmlformats.org/markup-compatibility/2006">
          <mc:Choice Requires="x14">
            <control shapeId="3103" r:id="rId8" name="Group Box 31">
              <controlPr defaultSize="0" print="0" autoFill="0" autoPict="0">
                <anchor moveWithCells="1">
                  <from>
                    <xdr:col>2</xdr:col>
                    <xdr:colOff>22860</xdr:colOff>
                    <xdr:row>28</xdr:row>
                    <xdr:rowOff>0</xdr:rowOff>
                  </from>
                  <to>
                    <xdr:col>16</xdr:col>
                    <xdr:colOff>152400</xdr:colOff>
                    <xdr:row>30</xdr:row>
                    <xdr:rowOff>76200</xdr:rowOff>
                  </to>
                </anchor>
              </controlPr>
            </control>
          </mc:Choice>
        </mc:AlternateContent>
        <mc:AlternateContent xmlns:mc="http://schemas.openxmlformats.org/markup-compatibility/2006">
          <mc:Choice Requires="x14">
            <control shapeId="3104" r:id="rId9" name="Option Button 32">
              <controlPr defaultSize="0" autoFill="0" autoLine="0" autoPict="0">
                <anchor moveWithCells="1">
                  <from>
                    <xdr:col>7</xdr:col>
                    <xdr:colOff>0</xdr:colOff>
                    <xdr:row>28</xdr:row>
                    <xdr:rowOff>0</xdr:rowOff>
                  </from>
                  <to>
                    <xdr:col>10</xdr:col>
                    <xdr:colOff>99060</xdr:colOff>
                    <xdr:row>30</xdr:row>
                    <xdr:rowOff>0</xdr:rowOff>
                  </to>
                </anchor>
              </controlPr>
            </control>
          </mc:Choice>
        </mc:AlternateContent>
        <mc:AlternateContent xmlns:mc="http://schemas.openxmlformats.org/markup-compatibility/2006">
          <mc:Choice Requires="x14">
            <control shapeId="3106" r:id="rId10" name="Check Box 34">
              <controlPr defaultSize="0" autoFill="0" autoLine="0" autoPict="0">
                <anchor moveWithCells="1">
                  <from>
                    <xdr:col>4</xdr:col>
                    <xdr:colOff>830580</xdr:colOff>
                    <xdr:row>28</xdr:row>
                    <xdr:rowOff>0</xdr:rowOff>
                  </from>
                  <to>
                    <xdr:col>6</xdr:col>
                    <xdr:colOff>137160</xdr:colOff>
                    <xdr:row>30</xdr:row>
                    <xdr:rowOff>7620</xdr:rowOff>
                  </to>
                </anchor>
              </controlPr>
            </control>
          </mc:Choice>
        </mc:AlternateContent>
        <mc:AlternateContent xmlns:mc="http://schemas.openxmlformats.org/markup-compatibility/2006">
          <mc:Choice Requires="x14">
            <control shapeId="3108" r:id="rId11" name="Check Box 36">
              <controlPr defaultSize="0" autoFill="0" autoLine="0" autoPict="0">
                <anchor moveWithCells="1">
                  <from>
                    <xdr:col>6</xdr:col>
                    <xdr:colOff>152400</xdr:colOff>
                    <xdr:row>28</xdr:row>
                    <xdr:rowOff>0</xdr:rowOff>
                  </from>
                  <to>
                    <xdr:col>9</xdr:col>
                    <xdr:colOff>68580</xdr:colOff>
                    <xdr:row>30</xdr:row>
                    <xdr:rowOff>7620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9</xdr:col>
                    <xdr:colOff>175260</xdr:colOff>
                    <xdr:row>28</xdr:row>
                    <xdr:rowOff>0</xdr:rowOff>
                  </from>
                  <to>
                    <xdr:col>11</xdr:col>
                    <xdr:colOff>213360</xdr:colOff>
                    <xdr:row>30</xdr:row>
                    <xdr:rowOff>7620</xdr:rowOff>
                  </to>
                </anchor>
              </controlPr>
            </control>
          </mc:Choice>
        </mc:AlternateContent>
        <mc:AlternateContent xmlns:mc="http://schemas.openxmlformats.org/markup-compatibility/2006">
          <mc:Choice Requires="x14">
            <control shapeId="3110" r:id="rId13" name="Check Box 38">
              <controlPr defaultSize="0" autoFill="0" autoLine="0" autoPict="0">
                <anchor moveWithCells="1">
                  <from>
                    <xdr:col>11</xdr:col>
                    <xdr:colOff>220980</xdr:colOff>
                    <xdr:row>28</xdr:row>
                    <xdr:rowOff>0</xdr:rowOff>
                  </from>
                  <to>
                    <xdr:col>13</xdr:col>
                    <xdr:colOff>60960</xdr:colOff>
                    <xdr:row>30</xdr:row>
                    <xdr:rowOff>7620</xdr:rowOff>
                  </to>
                </anchor>
              </controlPr>
            </control>
          </mc:Choice>
        </mc:AlternateContent>
        <mc:AlternateContent xmlns:mc="http://schemas.openxmlformats.org/markup-compatibility/2006">
          <mc:Choice Requires="x14">
            <control shapeId="3111" r:id="rId14" name="Check Box 39">
              <controlPr defaultSize="0" autoFill="0" autoLine="0" autoPict="0">
                <anchor moveWithCells="1">
                  <from>
                    <xdr:col>4</xdr:col>
                    <xdr:colOff>38100</xdr:colOff>
                    <xdr:row>28</xdr:row>
                    <xdr:rowOff>0</xdr:rowOff>
                  </from>
                  <to>
                    <xdr:col>4</xdr:col>
                    <xdr:colOff>822960</xdr:colOff>
                    <xdr:row>30</xdr:row>
                    <xdr:rowOff>7620</xdr:rowOff>
                  </to>
                </anchor>
              </controlPr>
            </control>
          </mc:Choice>
        </mc:AlternateContent>
        <mc:AlternateContent xmlns:mc="http://schemas.openxmlformats.org/markup-compatibility/2006">
          <mc:Choice Requires="x14">
            <control shapeId="3116" r:id="rId15" name="Group Box 44">
              <controlPr defaultSize="0" print="0" autoFill="0" autoPict="0">
                <anchor moveWithCells="1" sizeWithCells="1">
                  <from>
                    <xdr:col>3</xdr:col>
                    <xdr:colOff>1104900</xdr:colOff>
                    <xdr:row>11</xdr:row>
                    <xdr:rowOff>175260</xdr:rowOff>
                  </from>
                  <to>
                    <xdr:col>8</xdr:col>
                    <xdr:colOff>22860</xdr:colOff>
                    <xdr:row>13</xdr:row>
                    <xdr:rowOff>22860</xdr:rowOff>
                  </to>
                </anchor>
              </controlPr>
            </control>
          </mc:Choice>
        </mc:AlternateContent>
        <mc:AlternateContent xmlns:mc="http://schemas.openxmlformats.org/markup-compatibility/2006">
          <mc:Choice Requires="x14">
            <control shapeId="3117" r:id="rId16" name="rdoPlan">
              <controlPr defaultSize="0" autoFill="0" autoLine="0" autoPict="0">
                <anchor moveWithCells="1" sizeWithCells="1">
                  <from>
                    <xdr:col>4</xdr:col>
                    <xdr:colOff>60960</xdr:colOff>
                    <xdr:row>11</xdr:row>
                    <xdr:rowOff>182880</xdr:rowOff>
                  </from>
                  <to>
                    <xdr:col>4</xdr:col>
                    <xdr:colOff>632460</xdr:colOff>
                    <xdr:row>13</xdr:row>
                    <xdr:rowOff>22860</xdr:rowOff>
                  </to>
                </anchor>
              </controlPr>
            </control>
          </mc:Choice>
        </mc:AlternateContent>
        <mc:AlternateContent xmlns:mc="http://schemas.openxmlformats.org/markup-compatibility/2006">
          <mc:Choice Requires="x14">
            <control shapeId="3118" r:id="rId17" name="rdoModify">
              <controlPr defaultSize="0" autoFill="0" autoLine="0" autoPict="0">
                <anchor moveWithCells="1" sizeWithCells="1">
                  <from>
                    <xdr:col>4</xdr:col>
                    <xdr:colOff>640080</xdr:colOff>
                    <xdr:row>11</xdr:row>
                    <xdr:rowOff>182880</xdr:rowOff>
                  </from>
                  <to>
                    <xdr:col>4</xdr:col>
                    <xdr:colOff>1249680</xdr:colOff>
                    <xdr:row>13</xdr:row>
                    <xdr:rowOff>22860</xdr:rowOff>
                  </to>
                </anchor>
              </controlPr>
            </control>
          </mc:Choice>
        </mc:AlternateContent>
        <mc:AlternateContent xmlns:mc="http://schemas.openxmlformats.org/markup-compatibility/2006">
          <mc:Choice Requires="x14">
            <control shapeId="3119" r:id="rId18" name="rdoComplete">
              <controlPr defaultSize="0" autoFill="0" autoLine="0" autoPict="0">
                <anchor moveWithCells="1" sizeWithCells="1">
                  <from>
                    <xdr:col>4</xdr:col>
                    <xdr:colOff>1242060</xdr:colOff>
                    <xdr:row>11</xdr:row>
                    <xdr:rowOff>182880</xdr:rowOff>
                  </from>
                  <to>
                    <xdr:col>6</xdr:col>
                    <xdr:colOff>297180</xdr:colOff>
                    <xdr:row>13</xdr:row>
                    <xdr:rowOff>22860</xdr:rowOff>
                  </to>
                </anchor>
              </controlPr>
            </control>
          </mc:Choice>
        </mc:AlternateContent>
        <mc:AlternateContent xmlns:mc="http://schemas.openxmlformats.org/markup-compatibility/2006">
          <mc:Choice Requires="x14">
            <control shapeId="3120" r:id="rId19" name="Group Box 48">
              <controlPr defaultSize="0" print="0" autoFill="0" autoPict="0">
                <anchor moveWithCells="1" sizeWithCells="1">
                  <from>
                    <xdr:col>4</xdr:col>
                    <xdr:colOff>1363980</xdr:colOff>
                    <xdr:row>0</xdr:row>
                    <xdr:rowOff>220980</xdr:rowOff>
                  </from>
                  <to>
                    <xdr:col>10</xdr:col>
                    <xdr:colOff>220980</xdr:colOff>
                    <xdr:row>1</xdr:row>
                    <xdr:rowOff>0</xdr:rowOff>
                  </to>
                </anchor>
              </controlPr>
            </control>
          </mc:Choice>
        </mc:AlternateContent>
        <mc:AlternateContent xmlns:mc="http://schemas.openxmlformats.org/markup-compatibility/2006">
          <mc:Choice Requires="x14">
            <control shapeId="3121" r:id="rId20" name="Group Box 44">
              <controlPr defaultSize="0" print="0" autoFill="0" autoPict="0">
                <anchor moveWithCells="1" sizeWithCells="1">
                  <from>
                    <xdr:col>3</xdr:col>
                    <xdr:colOff>1104900</xdr:colOff>
                    <xdr:row>26</xdr:row>
                    <xdr:rowOff>0</xdr:rowOff>
                  </from>
                  <to>
                    <xdr:col>8</xdr:col>
                    <xdr:colOff>22860</xdr:colOff>
                    <xdr:row>26</xdr:row>
                    <xdr:rowOff>22860</xdr:rowOff>
                  </to>
                </anchor>
              </controlPr>
            </control>
          </mc:Choice>
        </mc:AlternateContent>
        <mc:AlternateContent xmlns:mc="http://schemas.openxmlformats.org/markup-compatibility/2006">
          <mc:Choice Requires="x14">
            <control shapeId="3122" r:id="rId21" name="rdoPlan">
              <controlPr defaultSize="0" autoFill="0" autoLine="0" autoPict="0">
                <anchor moveWithCells="1" sizeWithCells="1">
                  <from>
                    <xdr:col>4</xdr:col>
                    <xdr:colOff>60960</xdr:colOff>
                    <xdr:row>26</xdr:row>
                    <xdr:rowOff>0</xdr:rowOff>
                  </from>
                  <to>
                    <xdr:col>4</xdr:col>
                    <xdr:colOff>632460</xdr:colOff>
                    <xdr:row>26</xdr:row>
                    <xdr:rowOff>22860</xdr:rowOff>
                  </to>
                </anchor>
              </controlPr>
            </control>
          </mc:Choice>
        </mc:AlternateContent>
        <mc:AlternateContent xmlns:mc="http://schemas.openxmlformats.org/markup-compatibility/2006">
          <mc:Choice Requires="x14">
            <control shapeId="3123" r:id="rId22" name="rdoModify">
              <controlPr defaultSize="0" autoFill="0" autoLine="0" autoPict="0">
                <anchor moveWithCells="1" sizeWithCells="1">
                  <from>
                    <xdr:col>4</xdr:col>
                    <xdr:colOff>640080</xdr:colOff>
                    <xdr:row>26</xdr:row>
                    <xdr:rowOff>0</xdr:rowOff>
                  </from>
                  <to>
                    <xdr:col>4</xdr:col>
                    <xdr:colOff>1249680</xdr:colOff>
                    <xdr:row>26</xdr:row>
                    <xdr:rowOff>22860</xdr:rowOff>
                  </to>
                </anchor>
              </controlPr>
            </control>
          </mc:Choice>
        </mc:AlternateContent>
        <mc:AlternateContent xmlns:mc="http://schemas.openxmlformats.org/markup-compatibility/2006">
          <mc:Choice Requires="x14">
            <control shapeId="3124" r:id="rId23" name="rdoComplete">
              <controlPr defaultSize="0" autoFill="0" autoLine="0" autoPict="0">
                <anchor moveWithCells="1" sizeWithCells="1">
                  <from>
                    <xdr:col>4</xdr:col>
                    <xdr:colOff>1242060</xdr:colOff>
                    <xdr:row>26</xdr:row>
                    <xdr:rowOff>0</xdr:rowOff>
                  </from>
                  <to>
                    <xdr:col>6</xdr:col>
                    <xdr:colOff>297180</xdr:colOff>
                    <xdr:row>26</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2"/>
  <sheetViews>
    <sheetView showGridLines="0" view="pageBreakPreview" topLeftCell="A31" zoomScaleNormal="100" zoomScaleSheetLayoutView="100" workbookViewId="0">
      <selection activeCell="B2" sqref="B2:X2"/>
    </sheetView>
  </sheetViews>
  <sheetFormatPr defaultColWidth="8.59765625" defaultRowHeight="15"/>
  <cols>
    <col min="1" max="1" width="0.59765625" style="27" customWidth="1"/>
    <col min="2" max="2" width="12" style="25" customWidth="1"/>
    <col min="3" max="4" width="11.09765625" style="25" customWidth="1"/>
    <col min="5" max="24" width="3.19921875" style="25" customWidth="1"/>
    <col min="25" max="25" width="0.59765625" style="27" customWidth="1"/>
    <col min="26" max="26" width="1.09765625" style="27" customWidth="1"/>
    <col min="27" max="27" width="3.69921875" style="27" hidden="1" customWidth="1"/>
    <col min="28" max="28" width="8.59765625" style="27" hidden="1" customWidth="1"/>
    <col min="29" max="49" width="3.59765625" style="27" hidden="1" customWidth="1"/>
    <col min="50" max="50" width="8.59765625" style="27" hidden="1" customWidth="1"/>
    <col min="51" max="72" width="3.59765625" style="1" customWidth="1"/>
    <col min="73" max="16384" width="8.59765625" style="1"/>
  </cols>
  <sheetData>
    <row r="1" spans="1:51" ht="15.75" customHeight="1">
      <c r="A1" s="134" t="s">
        <v>78</v>
      </c>
      <c r="B1" s="30"/>
      <c r="C1" s="30"/>
      <c r="D1" s="30"/>
      <c r="E1" s="30"/>
      <c r="F1" s="30"/>
      <c r="G1" s="30"/>
      <c r="H1" s="30"/>
      <c r="I1" s="30"/>
      <c r="J1" s="202"/>
      <c r="K1" s="30"/>
      <c r="L1" s="28"/>
      <c r="M1" s="30"/>
      <c r="N1" s="36"/>
      <c r="O1" s="27"/>
      <c r="P1" s="27"/>
      <c r="Q1" s="27"/>
      <c r="R1" s="27"/>
      <c r="S1" s="27"/>
      <c r="T1" s="27"/>
      <c r="U1" s="27"/>
      <c r="V1" s="27"/>
      <c r="W1" s="27"/>
      <c r="X1" s="27"/>
      <c r="Y1" s="26"/>
      <c r="Z1" s="26"/>
      <c r="AX1" s="27">
        <v>1</v>
      </c>
    </row>
    <row r="2" spans="1:51" ht="15.75" customHeight="1" thickBot="1">
      <c r="A2" s="26"/>
      <c r="B2" s="321" t="s">
        <v>92</v>
      </c>
      <c r="C2" s="322"/>
      <c r="D2" s="322"/>
      <c r="E2" s="323"/>
      <c r="F2" s="323"/>
      <c r="G2" s="323"/>
      <c r="H2" s="323"/>
      <c r="I2" s="323"/>
      <c r="J2" s="323"/>
      <c r="K2" s="323"/>
      <c r="L2" s="323"/>
      <c r="M2" s="323"/>
      <c r="N2" s="323"/>
      <c r="O2" s="322"/>
      <c r="P2" s="322"/>
      <c r="Q2" s="322"/>
      <c r="R2" s="322"/>
      <c r="S2" s="322"/>
      <c r="T2" s="322"/>
      <c r="U2" s="322"/>
      <c r="V2" s="322"/>
      <c r="W2" s="322"/>
      <c r="X2" s="324"/>
      <c r="Y2" s="26"/>
      <c r="Z2" s="26"/>
      <c r="AB2" s="26"/>
      <c r="AC2" s="26"/>
      <c r="AD2" s="26"/>
      <c r="AE2" s="26"/>
      <c r="AF2" s="26"/>
      <c r="AG2" s="26"/>
      <c r="AH2" s="26"/>
      <c r="AI2" s="26"/>
      <c r="AJ2" s="26"/>
      <c r="AK2" s="26"/>
      <c r="AL2" s="26"/>
      <c r="AM2" s="26"/>
      <c r="AN2" s="26"/>
      <c r="AO2" s="26"/>
      <c r="AP2" s="26"/>
      <c r="AQ2" s="26"/>
      <c r="AR2" s="26"/>
      <c r="AS2" s="26"/>
      <c r="AT2" s="26"/>
      <c r="AU2" s="26"/>
      <c r="AV2" s="26"/>
      <c r="AW2" s="26"/>
      <c r="AX2" s="26">
        <v>1</v>
      </c>
    </row>
    <row r="3" spans="1:51" ht="15.75" customHeight="1" thickBot="1">
      <c r="A3" s="203"/>
      <c r="B3" s="325" t="s">
        <v>93</v>
      </c>
      <c r="C3" s="326"/>
      <c r="D3" s="327"/>
      <c r="E3" s="328"/>
      <c r="F3" s="329"/>
      <c r="G3" s="329"/>
      <c r="H3" s="329"/>
      <c r="I3" s="329"/>
      <c r="J3" s="329"/>
      <c r="K3" s="329"/>
      <c r="L3" s="329"/>
      <c r="M3" s="329"/>
      <c r="N3" s="330"/>
      <c r="O3" s="219"/>
      <c r="P3" s="219"/>
      <c r="Q3" s="219"/>
      <c r="R3" s="219"/>
      <c r="S3" s="219"/>
      <c r="T3" s="219"/>
      <c r="U3" s="219"/>
      <c r="V3" s="219"/>
      <c r="W3" s="219"/>
      <c r="X3" s="221"/>
      <c r="Y3" s="26"/>
      <c r="Z3" s="26"/>
      <c r="AB3" s="28" t="s">
        <v>68</v>
      </c>
      <c r="AC3" s="29" t="s">
        <v>69</v>
      </c>
      <c r="AD3" s="30"/>
      <c r="AE3" s="28"/>
      <c r="AF3" s="28"/>
      <c r="AG3" s="28"/>
      <c r="AH3" s="28"/>
      <c r="AI3" s="28"/>
      <c r="AJ3" s="31"/>
      <c r="AK3" s="31"/>
      <c r="AL3" s="31"/>
      <c r="AM3" s="31"/>
      <c r="AN3" s="31"/>
      <c r="AO3" s="31"/>
      <c r="AP3" s="31"/>
      <c r="AQ3" s="31"/>
      <c r="AR3" s="31"/>
      <c r="AS3" s="31"/>
      <c r="AT3" s="31"/>
      <c r="AU3" s="31"/>
      <c r="AV3" s="26"/>
      <c r="AW3" s="26"/>
      <c r="AX3" s="26">
        <v>1</v>
      </c>
    </row>
    <row r="4" spans="1:51" ht="15.6" customHeight="1" thickBot="1">
      <c r="A4" s="26"/>
      <c r="B4" s="121" t="s">
        <v>113</v>
      </c>
      <c r="C4" s="135"/>
      <c r="D4" s="135"/>
      <c r="E4" s="315"/>
      <c r="F4" s="316"/>
      <c r="G4" s="316"/>
      <c r="H4" s="317"/>
      <c r="I4" s="135" t="s">
        <v>122</v>
      </c>
      <c r="J4" s="207"/>
      <c r="K4" s="208"/>
      <c r="L4" s="208"/>
      <c r="M4" s="208"/>
      <c r="N4" s="208"/>
      <c r="O4" s="209"/>
      <c r="P4" s="209"/>
      <c r="Q4" s="209"/>
      <c r="R4" s="210"/>
      <c r="S4" s="210"/>
      <c r="T4" s="211"/>
      <c r="U4" s="153"/>
      <c r="V4" s="153"/>
      <c r="W4" s="153"/>
      <c r="X4" s="153"/>
      <c r="Y4" s="144"/>
      <c r="Z4" s="26"/>
      <c r="AA4" s="32"/>
      <c r="AB4" s="33" t="s">
        <v>123</v>
      </c>
      <c r="AC4" s="33"/>
      <c r="AD4" s="34"/>
      <c r="AE4" s="33"/>
      <c r="AF4" s="33"/>
      <c r="AG4" s="33"/>
      <c r="AH4" s="28"/>
      <c r="AI4" s="28"/>
      <c r="AJ4" s="28"/>
      <c r="AK4" s="31"/>
      <c r="AL4" s="31"/>
      <c r="AM4" s="31"/>
      <c r="AN4" s="31"/>
      <c r="AO4" s="31"/>
      <c r="AP4" s="31"/>
      <c r="AQ4" s="31"/>
      <c r="AR4" s="31"/>
      <c r="AS4" s="31"/>
      <c r="AT4" s="31"/>
      <c r="AU4" s="31"/>
      <c r="AV4" s="31"/>
      <c r="AW4" s="26"/>
      <c r="AX4" s="26"/>
      <c r="AY4" s="2"/>
    </row>
    <row r="5" spans="1:51" ht="15.75" customHeight="1" thickBot="1">
      <c r="A5" s="26"/>
      <c r="B5" s="121" t="s">
        <v>114</v>
      </c>
      <c r="C5" s="135"/>
      <c r="D5" s="135"/>
      <c r="E5" s="318"/>
      <c r="F5" s="319"/>
      <c r="G5" s="319"/>
      <c r="H5" s="320"/>
      <c r="I5" s="29" t="s">
        <v>122</v>
      </c>
      <c r="J5" s="189"/>
      <c r="K5" s="212"/>
      <c r="L5" s="212"/>
      <c r="M5" s="212"/>
      <c r="N5" s="212"/>
      <c r="O5" s="213"/>
      <c r="P5" s="213"/>
      <c r="Q5" s="213"/>
      <c r="R5" s="214"/>
      <c r="S5" s="214"/>
      <c r="T5" s="215"/>
      <c r="U5" s="36"/>
      <c r="V5" s="36"/>
      <c r="W5" s="36"/>
      <c r="X5" s="36"/>
      <c r="Y5" s="144"/>
      <c r="Z5" s="26"/>
      <c r="AA5" s="32"/>
      <c r="AB5" s="33" t="s">
        <v>79</v>
      </c>
      <c r="AC5" s="33"/>
      <c r="AD5" s="34"/>
      <c r="AE5" s="33"/>
      <c r="AF5" s="33"/>
      <c r="AG5" s="33"/>
      <c r="AH5" s="28"/>
      <c r="AI5" s="28"/>
      <c r="AJ5" s="28"/>
      <c r="AK5" s="31"/>
      <c r="AL5" s="31"/>
      <c r="AM5" s="31"/>
      <c r="AN5" s="31"/>
      <c r="AO5" s="31"/>
      <c r="AP5" s="31"/>
      <c r="AQ5" s="31"/>
      <c r="AR5" s="31"/>
      <c r="AS5" s="31"/>
      <c r="AT5" s="31"/>
      <c r="AU5" s="31"/>
      <c r="AV5" s="31"/>
      <c r="AW5" s="26"/>
      <c r="AX5" s="26"/>
      <c r="AY5" s="2"/>
    </row>
    <row r="6" spans="1:51" ht="15.75" customHeight="1" thickBot="1">
      <c r="A6" s="26"/>
      <c r="B6" s="121" t="s">
        <v>115</v>
      </c>
      <c r="C6" s="135"/>
      <c r="D6" s="135"/>
      <c r="E6" s="318"/>
      <c r="F6" s="319"/>
      <c r="G6" s="319"/>
      <c r="H6" s="320"/>
      <c r="I6" s="29" t="s">
        <v>122</v>
      </c>
      <c r="J6" s="189"/>
      <c r="K6" s="212"/>
      <c r="L6" s="212"/>
      <c r="M6" s="212"/>
      <c r="N6" s="212"/>
      <c r="O6" s="213"/>
      <c r="P6" s="213"/>
      <c r="Q6" s="213"/>
      <c r="R6" s="214"/>
      <c r="S6" s="214"/>
      <c r="T6" s="215"/>
      <c r="U6" s="36"/>
      <c r="V6" s="36"/>
      <c r="W6" s="36"/>
      <c r="X6" s="36"/>
      <c r="Y6" s="144"/>
      <c r="Z6" s="26"/>
      <c r="AA6" s="32"/>
      <c r="AB6" s="33" t="s">
        <v>79</v>
      </c>
      <c r="AC6" s="33"/>
      <c r="AD6" s="34"/>
      <c r="AE6" s="33"/>
      <c r="AF6" s="33"/>
      <c r="AG6" s="33"/>
      <c r="AH6" s="28"/>
      <c r="AI6" s="28"/>
      <c r="AJ6" s="28"/>
      <c r="AK6" s="31"/>
      <c r="AL6" s="31"/>
      <c r="AM6" s="31"/>
      <c r="AN6" s="31"/>
      <c r="AO6" s="31"/>
      <c r="AP6" s="31"/>
      <c r="AQ6" s="31"/>
      <c r="AR6" s="31"/>
      <c r="AS6" s="31"/>
      <c r="AT6" s="31"/>
      <c r="AU6" s="31"/>
      <c r="AV6" s="31"/>
      <c r="AW6" s="26"/>
      <c r="AX6" s="26"/>
      <c r="AY6" s="2"/>
    </row>
    <row r="7" spans="1:51" ht="15.75" customHeight="1" thickBot="1">
      <c r="A7" s="26"/>
      <c r="B7" s="121" t="s">
        <v>116</v>
      </c>
      <c r="C7" s="135"/>
      <c r="D7" s="135"/>
      <c r="E7" s="315"/>
      <c r="F7" s="316"/>
      <c r="G7" s="316"/>
      <c r="H7" s="317"/>
      <c r="I7" s="29" t="s">
        <v>122</v>
      </c>
      <c r="J7" s="189"/>
      <c r="K7" s="212"/>
      <c r="L7" s="212"/>
      <c r="M7" s="212"/>
      <c r="N7" s="212"/>
      <c r="O7" s="213"/>
      <c r="P7" s="213"/>
      <c r="Q7" s="213"/>
      <c r="R7" s="214"/>
      <c r="S7" s="214"/>
      <c r="T7" s="215"/>
      <c r="U7" s="36"/>
      <c r="V7" s="36"/>
      <c r="W7" s="36"/>
      <c r="X7" s="36"/>
      <c r="Y7" s="144"/>
      <c r="Z7" s="26"/>
      <c r="AA7" s="32"/>
      <c r="AB7" s="33" t="s">
        <v>123</v>
      </c>
      <c r="AC7" s="33"/>
      <c r="AD7" s="34"/>
      <c r="AE7" s="33"/>
      <c r="AF7" s="33"/>
      <c r="AG7" s="33"/>
      <c r="AH7" s="28"/>
      <c r="AI7" s="28"/>
      <c r="AJ7" s="28"/>
      <c r="AK7" s="31"/>
      <c r="AL7" s="31"/>
      <c r="AM7" s="31"/>
      <c r="AN7" s="31"/>
      <c r="AO7" s="31"/>
      <c r="AP7" s="31"/>
      <c r="AQ7" s="31"/>
      <c r="AR7" s="31"/>
      <c r="AS7" s="31"/>
      <c r="AT7" s="31"/>
      <c r="AU7" s="31"/>
      <c r="AV7" s="31"/>
      <c r="AW7" s="26"/>
      <c r="AX7" s="26"/>
      <c r="AY7" s="2"/>
    </row>
    <row r="8" spans="1:51" ht="15.75" customHeight="1" thickBot="1">
      <c r="A8" s="26"/>
      <c r="B8" s="121" t="s">
        <v>117</v>
      </c>
      <c r="C8" s="135"/>
      <c r="D8" s="135"/>
      <c r="E8" s="318"/>
      <c r="F8" s="319"/>
      <c r="G8" s="319"/>
      <c r="H8" s="320"/>
      <c r="I8" s="29" t="s">
        <v>122</v>
      </c>
      <c r="J8" s="189"/>
      <c r="K8" s="212"/>
      <c r="L8" s="212"/>
      <c r="M8" s="212"/>
      <c r="N8" s="212"/>
      <c r="O8" s="213"/>
      <c r="P8" s="213"/>
      <c r="Q8" s="213"/>
      <c r="R8" s="214"/>
      <c r="S8" s="214"/>
      <c r="T8" s="215"/>
      <c r="U8" s="36"/>
      <c r="V8" s="36"/>
      <c r="W8" s="36"/>
      <c r="X8" s="36"/>
      <c r="Y8" s="144"/>
      <c r="Z8" s="26"/>
      <c r="AA8" s="32"/>
      <c r="AB8" s="33" t="s">
        <v>79</v>
      </c>
      <c r="AC8" s="33"/>
      <c r="AD8" s="34"/>
      <c r="AE8" s="33"/>
      <c r="AF8" s="33"/>
      <c r="AG8" s="33"/>
      <c r="AH8" s="28"/>
      <c r="AI8" s="28"/>
      <c r="AJ8" s="28"/>
      <c r="AK8" s="31"/>
      <c r="AL8" s="31"/>
      <c r="AM8" s="31"/>
      <c r="AN8" s="31"/>
      <c r="AO8" s="31"/>
      <c r="AP8" s="31"/>
      <c r="AQ8" s="31"/>
      <c r="AR8" s="31"/>
      <c r="AS8" s="31"/>
      <c r="AT8" s="31"/>
      <c r="AU8" s="31"/>
      <c r="AV8" s="31"/>
      <c r="AW8" s="26"/>
      <c r="AX8" s="26"/>
      <c r="AY8" s="2"/>
    </row>
    <row r="9" spans="1:51" ht="15.75" customHeight="1" thickBot="1">
      <c r="A9" s="26"/>
      <c r="B9" s="136" t="s">
        <v>118</v>
      </c>
      <c r="C9" s="130"/>
      <c r="D9" s="130"/>
      <c r="E9" s="318"/>
      <c r="F9" s="319"/>
      <c r="G9" s="319"/>
      <c r="H9" s="320"/>
      <c r="I9" s="124" t="s">
        <v>122</v>
      </c>
      <c r="J9" s="216"/>
      <c r="K9" s="217"/>
      <c r="L9" s="217"/>
      <c r="M9" s="217"/>
      <c r="N9" s="217"/>
      <c r="O9" s="218"/>
      <c r="P9" s="218"/>
      <c r="Q9" s="218"/>
      <c r="R9" s="219"/>
      <c r="S9" s="219"/>
      <c r="T9" s="220"/>
      <c r="U9" s="146"/>
      <c r="V9" s="146"/>
      <c r="W9" s="146"/>
      <c r="X9" s="146"/>
      <c r="Y9" s="144"/>
      <c r="Z9" s="26"/>
      <c r="AA9" s="32"/>
      <c r="AB9" s="33" t="s">
        <v>79</v>
      </c>
      <c r="AC9" s="33"/>
      <c r="AD9" s="34"/>
      <c r="AE9" s="33"/>
      <c r="AF9" s="33"/>
      <c r="AG9" s="33"/>
      <c r="AH9" s="28"/>
      <c r="AI9" s="28"/>
      <c r="AJ9" s="28"/>
      <c r="AK9" s="31"/>
      <c r="AL9" s="31"/>
      <c r="AM9" s="31"/>
      <c r="AN9" s="31"/>
      <c r="AO9" s="31"/>
      <c r="AP9" s="31"/>
      <c r="AQ9" s="31"/>
      <c r="AR9" s="31"/>
      <c r="AS9" s="31"/>
      <c r="AT9" s="31"/>
      <c r="AU9" s="31"/>
      <c r="AV9" s="31"/>
      <c r="AW9" s="26"/>
      <c r="AX9" s="26"/>
      <c r="AY9" s="2"/>
    </row>
    <row r="10" spans="1:51" ht="15.75" customHeight="1" thickBot="1">
      <c r="A10" s="26"/>
      <c r="B10" s="136" t="s">
        <v>119</v>
      </c>
      <c r="C10" s="130"/>
      <c r="D10" s="130"/>
      <c r="E10" s="315"/>
      <c r="F10" s="316"/>
      <c r="G10" s="316"/>
      <c r="H10" s="317"/>
      <c r="I10" s="124" t="s">
        <v>122</v>
      </c>
      <c r="J10" s="216"/>
      <c r="K10" s="217"/>
      <c r="L10" s="217"/>
      <c r="M10" s="217"/>
      <c r="N10" s="217"/>
      <c r="O10" s="218"/>
      <c r="P10" s="218"/>
      <c r="Q10" s="218"/>
      <c r="R10" s="219"/>
      <c r="S10" s="219"/>
      <c r="T10" s="220"/>
      <c r="U10" s="146"/>
      <c r="V10" s="146"/>
      <c r="W10" s="146"/>
      <c r="X10" s="146"/>
      <c r="Y10" s="144"/>
      <c r="Z10" s="26"/>
      <c r="AA10" s="32"/>
      <c r="AB10" s="33" t="s">
        <v>123</v>
      </c>
      <c r="AC10" s="33"/>
      <c r="AD10" s="34"/>
      <c r="AE10" s="33"/>
      <c r="AF10" s="33"/>
      <c r="AG10" s="33"/>
      <c r="AH10" s="28"/>
      <c r="AI10" s="28"/>
      <c r="AJ10" s="28"/>
      <c r="AK10" s="31"/>
      <c r="AL10" s="31"/>
      <c r="AM10" s="31"/>
      <c r="AN10" s="31"/>
      <c r="AO10" s="31"/>
      <c r="AP10" s="31"/>
      <c r="AQ10" s="31"/>
      <c r="AR10" s="31"/>
      <c r="AS10" s="31"/>
      <c r="AT10" s="31"/>
      <c r="AU10" s="31"/>
      <c r="AV10" s="31"/>
      <c r="AW10" s="26"/>
      <c r="AX10" s="26"/>
      <c r="AY10" s="2"/>
    </row>
    <row r="11" spans="1:51" ht="15.75" customHeight="1" thickBot="1">
      <c r="A11" s="26"/>
      <c r="B11" s="121" t="s">
        <v>120</v>
      </c>
      <c r="C11" s="135"/>
      <c r="D11" s="135"/>
      <c r="E11" s="318"/>
      <c r="F11" s="319"/>
      <c r="G11" s="319"/>
      <c r="H11" s="320"/>
      <c r="I11" s="124" t="s">
        <v>122</v>
      </c>
      <c r="J11" s="216"/>
      <c r="K11" s="217"/>
      <c r="L11" s="217"/>
      <c r="M11" s="217"/>
      <c r="N11" s="217"/>
      <c r="O11" s="218"/>
      <c r="P11" s="218"/>
      <c r="Q11" s="218"/>
      <c r="R11" s="219"/>
      <c r="S11" s="219"/>
      <c r="T11" s="220"/>
      <c r="U11" s="146"/>
      <c r="V11" s="146"/>
      <c r="W11" s="146"/>
      <c r="X11" s="146"/>
      <c r="Y11" s="144"/>
      <c r="Z11" s="26"/>
      <c r="AA11" s="32"/>
      <c r="AB11" s="33" t="s">
        <v>79</v>
      </c>
      <c r="AC11" s="33"/>
      <c r="AD11" s="34"/>
      <c r="AE11" s="33"/>
      <c r="AF11" s="33"/>
      <c r="AG11" s="33"/>
      <c r="AH11" s="28"/>
      <c r="AI11" s="28"/>
      <c r="AJ11" s="28"/>
      <c r="AK11" s="31"/>
      <c r="AL11" s="31"/>
      <c r="AM11" s="31"/>
      <c r="AN11" s="31"/>
      <c r="AO11" s="31"/>
      <c r="AP11" s="31"/>
      <c r="AQ11" s="31"/>
      <c r="AR11" s="31"/>
      <c r="AS11" s="31"/>
      <c r="AT11" s="31"/>
      <c r="AU11" s="31"/>
      <c r="AV11" s="31"/>
      <c r="AW11" s="26"/>
      <c r="AX11" s="26"/>
      <c r="AY11" s="2"/>
    </row>
    <row r="12" spans="1:51" ht="15.75" customHeight="1" thickBot="1">
      <c r="A12" s="26"/>
      <c r="B12" s="136" t="s">
        <v>121</v>
      </c>
      <c r="C12" s="130"/>
      <c r="D12" s="137"/>
      <c r="E12" s="318"/>
      <c r="F12" s="319"/>
      <c r="G12" s="319"/>
      <c r="H12" s="320"/>
      <c r="I12" s="124" t="s">
        <v>122</v>
      </c>
      <c r="J12" s="216"/>
      <c r="K12" s="217"/>
      <c r="L12" s="217"/>
      <c r="M12" s="217"/>
      <c r="N12" s="217"/>
      <c r="O12" s="218"/>
      <c r="P12" s="218"/>
      <c r="Q12" s="218"/>
      <c r="R12" s="219"/>
      <c r="S12" s="219"/>
      <c r="T12" s="220"/>
      <c r="U12" s="146"/>
      <c r="V12" s="146"/>
      <c r="W12" s="146"/>
      <c r="X12" s="146"/>
      <c r="Y12" s="144"/>
      <c r="Z12" s="26"/>
      <c r="AA12" s="32"/>
      <c r="AB12" s="33" t="s">
        <v>79</v>
      </c>
      <c r="AC12" s="33"/>
      <c r="AD12" s="34"/>
      <c r="AE12" s="33"/>
      <c r="AF12" s="33"/>
      <c r="AG12" s="33"/>
      <c r="AH12" s="28"/>
      <c r="AI12" s="28"/>
      <c r="AJ12" s="28"/>
      <c r="AK12" s="31"/>
      <c r="AL12" s="31"/>
      <c r="AM12" s="31"/>
      <c r="AN12" s="31"/>
      <c r="AO12" s="31"/>
      <c r="AP12" s="31"/>
      <c r="AQ12" s="31"/>
      <c r="AR12" s="31"/>
      <c r="AS12" s="31"/>
      <c r="AT12" s="31"/>
      <c r="AU12" s="31"/>
      <c r="AV12" s="31"/>
      <c r="AW12" s="26"/>
      <c r="AX12" s="26"/>
      <c r="AY12" s="2"/>
    </row>
    <row r="13" spans="1:51" s="15" customFormat="1" ht="8.25" customHeight="1">
      <c r="A13" s="27"/>
      <c r="B13" s="204"/>
      <c r="C13" s="205"/>
      <c r="D13" s="205"/>
      <c r="E13" s="206"/>
      <c r="F13" s="206"/>
      <c r="G13" s="206"/>
      <c r="H13" s="206"/>
      <c r="I13" s="206"/>
      <c r="J13" s="206"/>
      <c r="K13" s="206"/>
      <c r="L13" s="206"/>
      <c r="M13" s="206"/>
      <c r="N13" s="206"/>
      <c r="O13" s="206"/>
      <c r="P13" s="206"/>
      <c r="Q13" s="206"/>
      <c r="R13" s="206"/>
      <c r="S13" s="206"/>
      <c r="T13" s="206"/>
      <c r="U13" s="206"/>
      <c r="V13" s="206"/>
      <c r="W13" s="206"/>
      <c r="X13" s="206"/>
      <c r="Y13" s="32"/>
      <c r="Z13" s="32"/>
      <c r="AA13" s="32"/>
      <c r="AB13" s="27"/>
      <c r="AC13" s="27"/>
      <c r="AD13" s="27"/>
      <c r="AE13" s="27"/>
      <c r="AF13" s="27"/>
      <c r="AG13" s="27"/>
      <c r="AH13" s="27"/>
      <c r="AI13" s="27"/>
      <c r="AJ13" s="27"/>
      <c r="AK13" s="27"/>
      <c r="AL13" s="27"/>
      <c r="AM13" s="27"/>
      <c r="AN13" s="27"/>
      <c r="AO13" s="27"/>
      <c r="AP13" s="27"/>
      <c r="AQ13" s="27"/>
      <c r="AR13" s="27"/>
      <c r="AS13" s="27"/>
      <c r="AT13" s="27"/>
      <c r="AU13" s="27"/>
      <c r="AV13" s="27"/>
      <c r="AW13" s="27"/>
      <c r="AX13" s="27"/>
    </row>
    <row r="14" spans="1:51" ht="15.75" customHeight="1" thickBot="1">
      <c r="A14" s="26"/>
      <c r="B14" s="138" t="s">
        <v>63</v>
      </c>
      <c r="C14" s="139"/>
      <c r="D14" s="139"/>
      <c r="E14" s="188"/>
      <c r="F14" s="188"/>
      <c r="G14" s="188"/>
      <c r="H14" s="188"/>
      <c r="I14" s="188"/>
      <c r="J14" s="188"/>
      <c r="K14" s="188"/>
      <c r="L14" s="188"/>
      <c r="M14" s="188"/>
      <c r="N14" s="188"/>
      <c r="O14" s="139"/>
      <c r="P14" s="347"/>
      <c r="Q14" s="347"/>
      <c r="R14" s="347"/>
      <c r="S14" s="347"/>
      <c r="T14" s="347"/>
      <c r="U14" s="348"/>
      <c r="V14" s="348"/>
      <c r="W14" s="348"/>
      <c r="X14" s="349"/>
      <c r="AA14" s="35"/>
      <c r="AB14" s="28"/>
      <c r="AC14" s="30"/>
      <c r="AD14" s="30"/>
      <c r="AE14" s="28"/>
      <c r="AF14" s="28"/>
      <c r="AG14" s="28"/>
      <c r="AH14" s="28"/>
      <c r="AI14" s="28"/>
      <c r="AJ14" s="31"/>
      <c r="AK14" s="31"/>
      <c r="AL14" s="31"/>
      <c r="AM14" s="31"/>
      <c r="AN14" s="31"/>
      <c r="AO14" s="31"/>
      <c r="AP14" s="31"/>
      <c r="AQ14" s="31"/>
      <c r="AR14" s="31"/>
      <c r="AS14" s="31"/>
      <c r="AT14" s="31"/>
      <c r="AU14" s="31"/>
      <c r="AV14" s="26"/>
      <c r="AW14" s="26"/>
      <c r="AX14" s="27">
        <v>1</v>
      </c>
    </row>
    <row r="15" spans="1:51" ht="15.75" customHeight="1" thickBot="1">
      <c r="A15" s="203"/>
      <c r="B15" s="350" t="s">
        <v>93</v>
      </c>
      <c r="C15" s="351"/>
      <c r="D15" s="352"/>
      <c r="E15" s="344"/>
      <c r="F15" s="345"/>
      <c r="G15" s="345"/>
      <c r="H15" s="345"/>
      <c r="I15" s="345"/>
      <c r="J15" s="345"/>
      <c r="K15" s="345"/>
      <c r="L15" s="345"/>
      <c r="M15" s="345"/>
      <c r="N15" s="346"/>
      <c r="O15" s="222"/>
      <c r="P15" s="222"/>
      <c r="Q15" s="222"/>
      <c r="R15" s="222"/>
      <c r="S15" s="210"/>
      <c r="T15" s="210"/>
      <c r="U15" s="210"/>
      <c r="V15" s="222"/>
      <c r="W15" s="222"/>
      <c r="X15" s="223"/>
      <c r="Y15" s="26"/>
      <c r="Z15" s="26"/>
      <c r="AB15" s="28" t="s">
        <v>68</v>
      </c>
      <c r="AC15" s="29" t="s">
        <v>69</v>
      </c>
      <c r="AX15" s="27">
        <v>1</v>
      </c>
    </row>
    <row r="16" spans="1:51" ht="15.75" customHeight="1" thickBot="1">
      <c r="A16" s="203"/>
      <c r="B16" s="140" t="s">
        <v>193</v>
      </c>
      <c r="C16" s="141"/>
      <c r="D16" s="142"/>
      <c r="E16" s="334"/>
      <c r="F16" s="335"/>
      <c r="G16" s="335"/>
      <c r="H16" s="336"/>
      <c r="I16" s="148"/>
      <c r="J16" s="224"/>
      <c r="K16" s="224"/>
      <c r="L16" s="224"/>
      <c r="M16" s="224"/>
      <c r="N16" s="224"/>
      <c r="O16" s="210"/>
      <c r="P16" s="210"/>
      <c r="Q16" s="210"/>
      <c r="R16" s="210"/>
      <c r="S16" s="210"/>
      <c r="T16" s="210"/>
      <c r="U16" s="210"/>
      <c r="V16" s="210"/>
      <c r="W16" s="210"/>
      <c r="X16" s="225"/>
      <c r="Y16" s="26"/>
      <c r="Z16" s="26"/>
      <c r="AB16" s="33" t="s">
        <v>79</v>
      </c>
      <c r="AC16" s="29"/>
    </row>
    <row r="17" spans="1:50" ht="15.75" customHeight="1">
      <c r="A17" s="203"/>
      <c r="B17" s="143" t="s">
        <v>124</v>
      </c>
      <c r="C17" s="36"/>
      <c r="D17" s="36"/>
      <c r="E17" s="5"/>
      <c r="F17" s="149" t="s">
        <v>34</v>
      </c>
      <c r="G17" s="226"/>
      <c r="H17" s="226"/>
      <c r="I17" s="226"/>
      <c r="J17" s="226"/>
      <c r="K17" s="226"/>
      <c r="L17" s="226"/>
      <c r="M17" s="226"/>
      <c r="N17" s="226"/>
      <c r="O17" s="180"/>
      <c r="P17" s="180"/>
      <c r="Q17" s="180"/>
      <c r="R17" s="180"/>
      <c r="S17" s="180"/>
      <c r="T17" s="180"/>
      <c r="U17" s="180"/>
      <c r="V17" s="180"/>
      <c r="W17" s="180"/>
      <c r="X17" s="181"/>
      <c r="AB17" s="33" t="s">
        <v>83</v>
      </c>
      <c r="AX17" s="27">
        <v>2</v>
      </c>
    </row>
    <row r="18" spans="1:50" ht="15.75" customHeight="1">
      <c r="A18" s="203"/>
      <c r="B18" s="143" t="s">
        <v>91</v>
      </c>
      <c r="C18" s="36"/>
      <c r="D18" s="36"/>
      <c r="E18" s="5"/>
      <c r="F18" s="150" t="s">
        <v>35</v>
      </c>
      <c r="G18" s="184"/>
      <c r="H18" s="184"/>
      <c r="I18" s="184"/>
      <c r="J18" s="184"/>
      <c r="K18" s="184"/>
      <c r="L18" s="184"/>
      <c r="M18" s="184"/>
      <c r="N18" s="184"/>
      <c r="O18" s="184"/>
      <c r="P18" s="184"/>
      <c r="Q18" s="184"/>
      <c r="R18" s="184"/>
      <c r="S18" s="184"/>
      <c r="T18" s="184"/>
      <c r="U18" s="184"/>
      <c r="V18" s="184"/>
      <c r="W18" s="184"/>
      <c r="X18" s="185"/>
      <c r="AB18" s="33" t="s">
        <v>83</v>
      </c>
      <c r="AX18" s="27">
        <v>2</v>
      </c>
    </row>
    <row r="19" spans="1:50" ht="15.75" customHeight="1">
      <c r="A19" s="203"/>
      <c r="B19" s="144"/>
      <c r="C19" s="36"/>
      <c r="D19" s="36"/>
      <c r="E19" s="6"/>
      <c r="F19" s="150" t="s">
        <v>36</v>
      </c>
      <c r="G19" s="227"/>
      <c r="H19" s="227"/>
      <c r="I19" s="227"/>
      <c r="J19" s="184"/>
      <c r="K19" s="184"/>
      <c r="L19" s="184"/>
      <c r="M19" s="184"/>
      <c r="N19" s="184"/>
      <c r="O19" s="184"/>
      <c r="P19" s="184"/>
      <c r="Q19" s="184"/>
      <c r="R19" s="184"/>
      <c r="S19" s="184"/>
      <c r="T19" s="184"/>
      <c r="U19" s="184"/>
      <c r="V19" s="184"/>
      <c r="W19" s="184"/>
      <c r="X19" s="185"/>
      <c r="AB19" s="33" t="s">
        <v>83</v>
      </c>
      <c r="AX19" s="27">
        <v>2</v>
      </c>
    </row>
    <row r="20" spans="1:50" ht="15.75" customHeight="1">
      <c r="A20" s="203"/>
      <c r="B20" s="144"/>
      <c r="C20" s="36"/>
      <c r="D20" s="36"/>
      <c r="E20" s="6"/>
      <c r="F20" s="150" t="s">
        <v>37</v>
      </c>
      <c r="G20" s="227"/>
      <c r="H20" s="227"/>
      <c r="I20" s="227"/>
      <c r="J20" s="184"/>
      <c r="K20" s="184"/>
      <c r="L20" s="184"/>
      <c r="M20" s="184"/>
      <c r="N20" s="184"/>
      <c r="O20" s="184"/>
      <c r="P20" s="184"/>
      <c r="Q20" s="184"/>
      <c r="R20" s="184"/>
      <c r="S20" s="184"/>
      <c r="T20" s="184"/>
      <c r="U20" s="184"/>
      <c r="V20" s="184"/>
      <c r="W20" s="184"/>
      <c r="X20" s="185"/>
      <c r="AB20" s="33" t="s">
        <v>83</v>
      </c>
      <c r="AX20" s="27">
        <v>2</v>
      </c>
    </row>
    <row r="21" spans="1:50" ht="15.75" customHeight="1">
      <c r="A21" s="203"/>
      <c r="B21" s="144"/>
      <c r="C21" s="36"/>
      <c r="D21" s="36"/>
      <c r="E21" s="6"/>
      <c r="F21" s="150" t="s">
        <v>38</v>
      </c>
      <c r="G21" s="184"/>
      <c r="H21" s="184"/>
      <c r="I21" s="184"/>
      <c r="J21" s="184"/>
      <c r="K21" s="184"/>
      <c r="L21" s="184"/>
      <c r="M21" s="184"/>
      <c r="N21" s="184"/>
      <c r="O21" s="184"/>
      <c r="P21" s="184"/>
      <c r="Q21" s="184"/>
      <c r="R21" s="184"/>
      <c r="S21" s="184"/>
      <c r="T21" s="184"/>
      <c r="U21" s="184"/>
      <c r="V21" s="184"/>
      <c r="W21" s="184"/>
      <c r="X21" s="185"/>
      <c r="AB21" s="33" t="s">
        <v>83</v>
      </c>
      <c r="AX21" s="27">
        <v>2</v>
      </c>
    </row>
    <row r="22" spans="1:50" ht="15.75" customHeight="1">
      <c r="A22" s="203"/>
      <c r="B22" s="144"/>
      <c r="C22" s="36"/>
      <c r="D22" s="36"/>
      <c r="E22" s="6"/>
      <c r="F22" s="150" t="s">
        <v>39</v>
      </c>
      <c r="G22" s="227"/>
      <c r="H22" s="227"/>
      <c r="I22" s="227"/>
      <c r="J22" s="184"/>
      <c r="K22" s="184"/>
      <c r="L22" s="184"/>
      <c r="M22" s="184"/>
      <c r="N22" s="184"/>
      <c r="O22" s="184"/>
      <c r="P22" s="184"/>
      <c r="Q22" s="184"/>
      <c r="R22" s="184"/>
      <c r="S22" s="184"/>
      <c r="T22" s="184"/>
      <c r="U22" s="184"/>
      <c r="V22" s="184"/>
      <c r="W22" s="184"/>
      <c r="X22" s="185"/>
      <c r="AB22" s="33" t="s">
        <v>83</v>
      </c>
      <c r="AX22" s="27">
        <v>2</v>
      </c>
    </row>
    <row r="23" spans="1:50" ht="15.75" customHeight="1" thickBot="1">
      <c r="A23" s="203"/>
      <c r="B23" s="144"/>
      <c r="C23" s="36"/>
      <c r="D23" s="36"/>
      <c r="E23" s="6"/>
      <c r="F23" s="150" t="s">
        <v>40</v>
      </c>
      <c r="G23" s="184"/>
      <c r="H23" s="36"/>
      <c r="I23" s="36"/>
      <c r="J23" s="36"/>
      <c r="K23" s="36"/>
      <c r="L23" s="36"/>
      <c r="M23" s="36"/>
      <c r="N23" s="36"/>
      <c r="O23" s="36"/>
      <c r="P23" s="36"/>
      <c r="Q23" s="36"/>
      <c r="R23" s="36"/>
      <c r="S23" s="36"/>
      <c r="T23" s="36"/>
      <c r="U23" s="36"/>
      <c r="V23" s="36"/>
      <c r="W23" s="36"/>
      <c r="X23" s="182"/>
      <c r="AB23" s="33" t="s">
        <v>83</v>
      </c>
      <c r="AX23" s="27">
        <v>2</v>
      </c>
    </row>
    <row r="24" spans="1:50" ht="15.75" customHeight="1" thickBot="1">
      <c r="A24" s="203"/>
      <c r="B24" s="145"/>
      <c r="C24" s="146"/>
      <c r="D24" s="147"/>
      <c r="E24" s="7"/>
      <c r="F24" s="151" t="s">
        <v>0</v>
      </c>
      <c r="G24" s="36"/>
      <c r="H24" s="337">
        <v>1</v>
      </c>
      <c r="I24" s="338"/>
      <c r="J24" s="338"/>
      <c r="K24" s="338"/>
      <c r="L24" s="338"/>
      <c r="M24" s="338"/>
      <c r="N24" s="338"/>
      <c r="O24" s="338"/>
      <c r="P24" s="338"/>
      <c r="Q24" s="338"/>
      <c r="R24" s="338"/>
      <c r="S24" s="338"/>
      <c r="T24" s="338"/>
      <c r="U24" s="338"/>
      <c r="V24" s="338"/>
      <c r="W24" s="338"/>
      <c r="X24" s="339"/>
      <c r="AB24" s="33" t="s">
        <v>83</v>
      </c>
      <c r="AX24" s="27">
        <v>2</v>
      </c>
    </row>
    <row r="25" spans="1:50" ht="15.75" customHeight="1" thickBot="1">
      <c r="A25" s="203"/>
      <c r="B25" s="145" t="s">
        <v>125</v>
      </c>
      <c r="C25" s="146"/>
      <c r="D25" s="146"/>
      <c r="E25" s="8"/>
      <c r="F25" s="152" t="s">
        <v>52</v>
      </c>
      <c r="G25" s="157"/>
      <c r="H25" s="146"/>
      <c r="I25" s="146"/>
      <c r="J25" s="146"/>
      <c r="K25" s="146"/>
      <c r="L25" s="146"/>
      <c r="M25" s="146"/>
      <c r="N25" s="146"/>
      <c r="O25" s="146"/>
      <c r="P25" s="146"/>
      <c r="Q25" s="146"/>
      <c r="R25" s="146"/>
      <c r="S25" s="146"/>
      <c r="T25" s="146"/>
      <c r="U25" s="146"/>
      <c r="V25" s="146"/>
      <c r="W25" s="146"/>
      <c r="X25" s="179"/>
      <c r="AB25" s="33" t="s">
        <v>83</v>
      </c>
      <c r="AX25" s="27">
        <v>2</v>
      </c>
    </row>
    <row r="26" spans="1:50" ht="15.75" customHeight="1" thickBot="1">
      <c r="A26" s="203"/>
      <c r="B26" s="144" t="s">
        <v>126</v>
      </c>
      <c r="C26" s="36"/>
      <c r="D26" s="36"/>
      <c r="E26" s="189"/>
      <c r="F26" s="135"/>
      <c r="G26" s="153"/>
      <c r="H26" s="36"/>
      <c r="I26" s="36"/>
      <c r="J26" s="36"/>
      <c r="K26" s="36"/>
      <c r="L26" s="36"/>
      <c r="M26" s="36"/>
      <c r="N26" s="36"/>
      <c r="O26" s="36"/>
      <c r="P26" s="36"/>
      <c r="Q26" s="36"/>
      <c r="R26" s="36"/>
      <c r="S26" s="36"/>
      <c r="T26" s="36"/>
      <c r="U26" s="36"/>
      <c r="V26" s="36"/>
      <c r="W26" s="36"/>
      <c r="X26" s="182"/>
      <c r="AX26" s="27">
        <v>2</v>
      </c>
    </row>
    <row r="27" spans="1:50" ht="15.75" customHeight="1">
      <c r="A27" s="203"/>
      <c r="B27" s="121" t="s">
        <v>54</v>
      </c>
      <c r="C27" s="153"/>
      <c r="D27" s="154"/>
      <c r="E27" s="4"/>
      <c r="F27" s="162" t="s">
        <v>41</v>
      </c>
      <c r="G27" s="228"/>
      <c r="H27" s="228"/>
      <c r="I27" s="228"/>
      <c r="J27" s="228"/>
      <c r="K27" s="180"/>
      <c r="L27" s="180"/>
      <c r="M27" s="180"/>
      <c r="N27" s="180"/>
      <c r="O27" s="180"/>
      <c r="P27" s="180"/>
      <c r="Q27" s="180"/>
      <c r="R27" s="180"/>
      <c r="S27" s="180"/>
      <c r="T27" s="180"/>
      <c r="U27" s="180"/>
      <c r="V27" s="180"/>
      <c r="W27" s="180"/>
      <c r="X27" s="181"/>
      <c r="AB27" s="33" t="s">
        <v>83</v>
      </c>
      <c r="AX27" s="27">
        <v>2</v>
      </c>
    </row>
    <row r="28" spans="1:50" ht="15.75" customHeight="1">
      <c r="A28" s="203"/>
      <c r="B28" s="144"/>
      <c r="C28" s="36"/>
      <c r="D28" s="155"/>
      <c r="E28" s="5"/>
      <c r="F28" s="150" t="s">
        <v>42</v>
      </c>
      <c r="G28" s="229"/>
      <c r="H28" s="229"/>
      <c r="I28" s="229"/>
      <c r="J28" s="229"/>
      <c r="K28" s="184"/>
      <c r="L28" s="184"/>
      <c r="M28" s="184"/>
      <c r="N28" s="184"/>
      <c r="O28" s="184"/>
      <c r="P28" s="184"/>
      <c r="Q28" s="184"/>
      <c r="R28" s="184"/>
      <c r="S28" s="184"/>
      <c r="T28" s="184"/>
      <c r="U28" s="184"/>
      <c r="V28" s="184"/>
      <c r="W28" s="184"/>
      <c r="X28" s="185"/>
      <c r="AB28" s="33" t="s">
        <v>83</v>
      </c>
      <c r="AX28" s="27">
        <v>2</v>
      </c>
    </row>
    <row r="29" spans="1:50" ht="15.75" customHeight="1" thickBot="1">
      <c r="A29" s="203"/>
      <c r="B29" s="145"/>
      <c r="C29" s="146"/>
      <c r="D29" s="147"/>
      <c r="E29" s="7"/>
      <c r="F29" s="124" t="s">
        <v>1</v>
      </c>
      <c r="G29" s="217"/>
      <c r="H29" s="217"/>
      <c r="I29" s="217"/>
      <c r="J29" s="124"/>
      <c r="K29" s="146"/>
      <c r="L29" s="146"/>
      <c r="M29" s="146"/>
      <c r="N29" s="230"/>
      <c r="O29" s="230"/>
      <c r="P29" s="230"/>
      <c r="Q29" s="230"/>
      <c r="R29" s="230"/>
      <c r="S29" s="230"/>
      <c r="T29" s="230"/>
      <c r="U29" s="230"/>
      <c r="V29" s="230"/>
      <c r="W29" s="230"/>
      <c r="X29" s="236"/>
      <c r="AB29" s="33" t="s">
        <v>83</v>
      </c>
      <c r="AX29" s="27">
        <v>2</v>
      </c>
    </row>
    <row r="30" spans="1:50" ht="15.75" customHeight="1">
      <c r="A30" s="203"/>
      <c r="B30" s="121" t="s">
        <v>55</v>
      </c>
      <c r="C30" s="36"/>
      <c r="D30" s="36"/>
      <c r="E30" s="12"/>
      <c r="F30" s="149" t="s">
        <v>43</v>
      </c>
      <c r="G30" s="231"/>
      <c r="H30" s="231"/>
      <c r="I30" s="231"/>
      <c r="J30" s="231"/>
      <c r="K30" s="226"/>
      <c r="L30" s="226"/>
      <c r="M30" s="226"/>
      <c r="N30" s="226"/>
      <c r="O30" s="226"/>
      <c r="P30" s="226"/>
      <c r="Q30" s="226"/>
      <c r="R30" s="226"/>
      <c r="S30" s="226"/>
      <c r="T30" s="226"/>
      <c r="U30" s="226"/>
      <c r="V30" s="226"/>
      <c r="W30" s="226"/>
      <c r="X30" s="237"/>
      <c r="AB30" s="33" t="s">
        <v>83</v>
      </c>
      <c r="AX30" s="27">
        <v>2</v>
      </c>
    </row>
    <row r="31" spans="1:50" ht="15.75" customHeight="1">
      <c r="A31" s="203"/>
      <c r="B31" s="144"/>
      <c r="C31" s="36"/>
      <c r="D31" s="36"/>
      <c r="E31" s="6"/>
      <c r="F31" s="150" t="s">
        <v>44</v>
      </c>
      <c r="G31" s="229"/>
      <c r="H31" s="229"/>
      <c r="I31" s="229"/>
      <c r="J31" s="229"/>
      <c r="K31" s="184"/>
      <c r="L31" s="184"/>
      <c r="M31" s="184"/>
      <c r="N31" s="184"/>
      <c r="O31" s="184"/>
      <c r="P31" s="184"/>
      <c r="Q31" s="184"/>
      <c r="R31" s="184"/>
      <c r="S31" s="184"/>
      <c r="T31" s="184"/>
      <c r="U31" s="184"/>
      <c r="V31" s="184"/>
      <c r="W31" s="184"/>
      <c r="X31" s="185"/>
      <c r="AB31" s="33" t="s">
        <v>83</v>
      </c>
      <c r="AX31" s="27">
        <v>2</v>
      </c>
    </row>
    <row r="32" spans="1:50" ht="15.75" customHeight="1">
      <c r="A32" s="203"/>
      <c r="B32" s="144"/>
      <c r="C32" s="36"/>
      <c r="D32" s="36"/>
      <c r="E32" s="5"/>
      <c r="F32" s="150" t="s">
        <v>45</v>
      </c>
      <c r="G32" s="229"/>
      <c r="H32" s="229"/>
      <c r="I32" s="229"/>
      <c r="J32" s="229"/>
      <c r="K32" s="184"/>
      <c r="L32" s="184"/>
      <c r="M32" s="184"/>
      <c r="N32" s="184"/>
      <c r="O32" s="184"/>
      <c r="P32" s="184"/>
      <c r="Q32" s="184"/>
      <c r="R32" s="184"/>
      <c r="S32" s="184"/>
      <c r="T32" s="184"/>
      <c r="U32" s="184"/>
      <c r="V32" s="184"/>
      <c r="W32" s="184"/>
      <c r="X32" s="185"/>
      <c r="AB32" s="33" t="s">
        <v>83</v>
      </c>
      <c r="AX32" s="27">
        <v>2</v>
      </c>
    </row>
    <row r="33" spans="1:50" ht="15.75" customHeight="1">
      <c r="A33" s="203"/>
      <c r="B33" s="144"/>
      <c r="C33" s="36"/>
      <c r="D33" s="155"/>
      <c r="E33" s="6"/>
      <c r="F33" s="150" t="s">
        <v>46</v>
      </c>
      <c r="G33" s="232"/>
      <c r="H33" s="232"/>
      <c r="I33" s="232"/>
      <c r="J33" s="229"/>
      <c r="K33" s="184"/>
      <c r="L33" s="184"/>
      <c r="M33" s="184"/>
      <c r="N33" s="184"/>
      <c r="O33" s="184"/>
      <c r="P33" s="184"/>
      <c r="Q33" s="184"/>
      <c r="R33" s="184"/>
      <c r="S33" s="184"/>
      <c r="T33" s="184"/>
      <c r="U33" s="184"/>
      <c r="V33" s="184"/>
      <c r="W33" s="184"/>
      <c r="X33" s="185"/>
      <c r="AB33" s="33" t="s">
        <v>83</v>
      </c>
      <c r="AX33" s="27">
        <v>2</v>
      </c>
    </row>
    <row r="34" spans="1:50" ht="15.75" customHeight="1" thickBot="1">
      <c r="A34" s="203"/>
      <c r="B34" s="145"/>
      <c r="C34" s="146"/>
      <c r="D34" s="147"/>
      <c r="E34" s="12"/>
      <c r="F34" s="124" t="s">
        <v>47</v>
      </c>
      <c r="G34" s="124"/>
      <c r="H34" s="124"/>
      <c r="I34" s="124"/>
      <c r="J34" s="124"/>
      <c r="K34" s="146"/>
      <c r="L34" s="146"/>
      <c r="M34" s="146"/>
      <c r="N34" s="146"/>
      <c r="O34" s="230"/>
      <c r="P34" s="146"/>
      <c r="Q34" s="146"/>
      <c r="R34" s="146"/>
      <c r="S34" s="146"/>
      <c r="T34" s="146"/>
      <c r="U34" s="146"/>
      <c r="V34" s="146"/>
      <c r="W34" s="146"/>
      <c r="X34" s="179"/>
      <c r="AB34" s="33" t="s">
        <v>83</v>
      </c>
      <c r="AC34" s="36"/>
      <c r="AD34" s="36"/>
      <c r="AE34" s="26"/>
      <c r="AF34" s="26"/>
      <c r="AG34" s="26"/>
      <c r="AH34" s="26"/>
      <c r="AI34" s="26"/>
      <c r="AJ34" s="26"/>
      <c r="AK34" s="26"/>
      <c r="AL34" s="26"/>
      <c r="AM34" s="26"/>
      <c r="AN34" s="26"/>
      <c r="AO34" s="26"/>
      <c r="AP34" s="26"/>
      <c r="AQ34" s="26"/>
      <c r="AR34" s="26"/>
      <c r="AS34" s="26"/>
      <c r="AT34" s="26"/>
      <c r="AU34" s="26"/>
      <c r="AV34" s="26"/>
      <c r="AW34" s="26"/>
      <c r="AX34" s="27">
        <v>2</v>
      </c>
    </row>
    <row r="35" spans="1:50" ht="15.75" customHeight="1" thickBot="1">
      <c r="A35" s="203"/>
      <c r="B35" s="156" t="s">
        <v>56</v>
      </c>
      <c r="C35" s="157"/>
      <c r="D35" s="157"/>
      <c r="E35" s="8"/>
      <c r="F35" s="152" t="s">
        <v>53</v>
      </c>
      <c r="G35" s="233"/>
      <c r="H35" s="233"/>
      <c r="I35" s="233"/>
      <c r="J35" s="130"/>
      <c r="K35" s="157"/>
      <c r="L35" s="157"/>
      <c r="M35" s="157"/>
      <c r="N35" s="234"/>
      <c r="O35" s="234"/>
      <c r="P35" s="234"/>
      <c r="Q35" s="234"/>
      <c r="R35" s="234"/>
      <c r="S35" s="234"/>
      <c r="T35" s="234"/>
      <c r="U35" s="234"/>
      <c r="V35" s="234"/>
      <c r="W35" s="234"/>
      <c r="X35" s="238"/>
      <c r="AB35" s="33" t="s">
        <v>83</v>
      </c>
      <c r="AX35" s="27">
        <v>2</v>
      </c>
    </row>
    <row r="36" spans="1:50" ht="15.75" customHeight="1">
      <c r="A36" s="203"/>
      <c r="B36" s="158" t="s">
        <v>57</v>
      </c>
      <c r="C36" s="153"/>
      <c r="D36" s="153"/>
      <c r="E36" s="5"/>
      <c r="F36" s="162" t="s">
        <v>48</v>
      </c>
      <c r="G36" s="235"/>
      <c r="H36" s="235"/>
      <c r="I36" s="235"/>
      <c r="J36" s="228"/>
      <c r="K36" s="180"/>
      <c r="L36" s="180"/>
      <c r="M36" s="180"/>
      <c r="N36" s="180"/>
      <c r="O36" s="180"/>
      <c r="P36" s="180"/>
      <c r="Q36" s="180"/>
      <c r="R36" s="180"/>
      <c r="S36" s="180"/>
      <c r="T36" s="180"/>
      <c r="U36" s="180"/>
      <c r="V36" s="180"/>
      <c r="W36" s="180"/>
      <c r="X36" s="181"/>
      <c r="AB36" s="33" t="s">
        <v>83</v>
      </c>
      <c r="AX36" s="27">
        <v>2</v>
      </c>
    </row>
    <row r="37" spans="1:50" ht="15.75" customHeight="1" thickBot="1">
      <c r="A37" s="203"/>
      <c r="B37" s="159"/>
      <c r="C37" s="146"/>
      <c r="D37" s="147"/>
      <c r="E37" s="12"/>
      <c r="F37" s="124" t="s">
        <v>49</v>
      </c>
      <c r="G37" s="124"/>
      <c r="H37" s="124"/>
      <c r="I37" s="124"/>
      <c r="J37" s="124"/>
      <c r="K37" s="146"/>
      <c r="L37" s="146"/>
      <c r="M37" s="146"/>
      <c r="N37" s="146"/>
      <c r="O37" s="230"/>
      <c r="P37" s="146"/>
      <c r="Q37" s="146"/>
      <c r="R37" s="146"/>
      <c r="S37" s="146"/>
      <c r="T37" s="146"/>
      <c r="U37" s="146"/>
      <c r="V37" s="146"/>
      <c r="W37" s="146"/>
      <c r="X37" s="179"/>
      <c r="AB37" s="33" t="s">
        <v>83</v>
      </c>
      <c r="AX37" s="27">
        <v>2</v>
      </c>
    </row>
    <row r="38" spans="1:50" ht="15.75" customHeight="1" thickBot="1">
      <c r="A38" s="203"/>
      <c r="B38" s="160" t="s">
        <v>58</v>
      </c>
      <c r="C38" s="36"/>
      <c r="D38" s="36"/>
      <c r="E38" s="8"/>
      <c r="F38" s="151" t="s">
        <v>53</v>
      </c>
      <c r="G38" s="212"/>
      <c r="H38" s="212"/>
      <c r="I38" s="212"/>
      <c r="J38" s="29"/>
      <c r="K38" s="36"/>
      <c r="L38" s="36"/>
      <c r="M38" s="36"/>
      <c r="N38" s="239"/>
      <c r="O38" s="239"/>
      <c r="P38" s="239"/>
      <c r="Q38" s="239"/>
      <c r="R38" s="239"/>
      <c r="S38" s="239"/>
      <c r="T38" s="239"/>
      <c r="U38" s="239"/>
      <c r="V38" s="239"/>
      <c r="W38" s="239"/>
      <c r="X38" s="240"/>
      <c r="AB38" s="33" t="s">
        <v>83</v>
      </c>
      <c r="AX38" s="27">
        <v>2</v>
      </c>
    </row>
    <row r="39" spans="1:50" ht="15.75" customHeight="1" thickBot="1">
      <c r="A39" s="203"/>
      <c r="B39" s="340" t="s">
        <v>127</v>
      </c>
      <c r="C39" s="341"/>
      <c r="D39" s="341"/>
      <c r="E39" s="342"/>
      <c r="F39" s="341"/>
      <c r="G39" s="341"/>
      <c r="H39" s="341"/>
      <c r="I39" s="341"/>
      <c r="J39" s="341"/>
      <c r="K39" s="341"/>
      <c r="L39" s="341"/>
      <c r="M39" s="341"/>
      <c r="N39" s="341"/>
      <c r="O39" s="341"/>
      <c r="P39" s="341"/>
      <c r="Q39" s="341"/>
      <c r="R39" s="341"/>
      <c r="S39" s="341"/>
      <c r="T39" s="341"/>
      <c r="U39" s="341"/>
      <c r="V39" s="341"/>
      <c r="W39" s="341"/>
      <c r="X39" s="343"/>
      <c r="AX39" s="27">
        <v>2</v>
      </c>
    </row>
    <row r="40" spans="1:50" ht="15.75" customHeight="1">
      <c r="A40" s="203"/>
      <c r="B40" s="161" t="s">
        <v>59</v>
      </c>
      <c r="C40" s="186"/>
      <c r="D40" s="241"/>
      <c r="E40" s="11"/>
      <c r="F40" s="130" t="s">
        <v>50</v>
      </c>
      <c r="G40" s="242"/>
      <c r="H40" s="242"/>
      <c r="I40" s="242"/>
      <c r="J40" s="242"/>
      <c r="K40" s="242"/>
      <c r="L40" s="242"/>
      <c r="M40" s="242"/>
      <c r="N40" s="242"/>
      <c r="O40" s="242"/>
      <c r="P40" s="242"/>
      <c r="Q40" s="242"/>
      <c r="R40" s="242"/>
      <c r="S40" s="242"/>
      <c r="T40" s="242"/>
      <c r="U40" s="242"/>
      <c r="V40" s="242"/>
      <c r="W40" s="242"/>
      <c r="X40" s="243"/>
      <c r="AB40" s="33" t="s">
        <v>83</v>
      </c>
      <c r="AX40" s="27">
        <v>2</v>
      </c>
    </row>
    <row r="41" spans="1:50" ht="15.75" customHeight="1" thickBot="1">
      <c r="A41" s="203"/>
      <c r="B41" s="161" t="s">
        <v>60</v>
      </c>
      <c r="C41" s="186"/>
      <c r="D41" s="186"/>
      <c r="E41" s="118"/>
      <c r="F41" s="163" t="s">
        <v>51</v>
      </c>
      <c r="G41" s="157"/>
      <c r="H41" s="157"/>
      <c r="I41" s="157"/>
      <c r="J41" s="157"/>
      <c r="K41" s="157"/>
      <c r="L41" s="157"/>
      <c r="M41" s="157"/>
      <c r="N41" s="157"/>
      <c r="O41" s="157"/>
      <c r="P41" s="157"/>
      <c r="Q41" s="157"/>
      <c r="R41" s="157"/>
      <c r="S41" s="157"/>
      <c r="T41" s="157"/>
      <c r="U41" s="157"/>
      <c r="V41" s="157"/>
      <c r="W41" s="157"/>
      <c r="X41" s="244"/>
      <c r="Z41" s="32"/>
      <c r="AB41" s="33" t="s">
        <v>83</v>
      </c>
      <c r="AX41" s="27">
        <v>2</v>
      </c>
    </row>
    <row r="42" spans="1:50" ht="8.25" customHeight="1">
      <c r="B42" s="27"/>
      <c r="C42" s="26"/>
      <c r="D42" s="26"/>
      <c r="E42" s="36"/>
      <c r="F42" s="36"/>
      <c r="G42" s="36"/>
      <c r="H42" s="36"/>
      <c r="I42" s="36"/>
      <c r="J42" s="36"/>
      <c r="K42" s="36"/>
      <c r="L42" s="36"/>
      <c r="M42" s="36"/>
      <c r="N42" s="36"/>
      <c r="O42" s="36"/>
      <c r="P42" s="36"/>
      <c r="Q42" s="36"/>
      <c r="R42" s="36"/>
      <c r="S42" s="36"/>
      <c r="T42" s="36"/>
      <c r="U42" s="36"/>
      <c r="V42" s="36"/>
      <c r="W42" s="36"/>
      <c r="X42" s="36"/>
    </row>
    <row r="43" spans="1:50">
      <c r="B43" s="138" t="s">
        <v>85</v>
      </c>
      <c r="C43" s="163"/>
      <c r="D43" s="163"/>
      <c r="E43" s="186"/>
      <c r="F43" s="186"/>
      <c r="G43" s="186"/>
      <c r="H43" s="186"/>
      <c r="I43" s="186"/>
      <c r="J43" s="186"/>
      <c r="K43" s="186"/>
      <c r="L43" s="186"/>
      <c r="M43" s="186"/>
      <c r="N43" s="186"/>
      <c r="O43" s="186"/>
      <c r="P43" s="186"/>
      <c r="Q43" s="186"/>
      <c r="R43" s="186"/>
      <c r="S43" s="186"/>
      <c r="T43" s="186"/>
      <c r="U43" s="186"/>
      <c r="V43" s="186"/>
      <c r="W43" s="186"/>
      <c r="X43" s="187"/>
      <c r="Y43" s="26"/>
      <c r="Z43" s="26"/>
      <c r="AA43" s="26"/>
    </row>
    <row r="44" spans="1:50" ht="60.6" customHeight="1">
      <c r="B44" s="331"/>
      <c r="C44" s="332"/>
      <c r="D44" s="332"/>
      <c r="E44" s="332"/>
      <c r="F44" s="332"/>
      <c r="G44" s="332"/>
      <c r="H44" s="332"/>
      <c r="I44" s="332"/>
      <c r="J44" s="332"/>
      <c r="K44" s="332"/>
      <c r="L44" s="332"/>
      <c r="M44" s="332"/>
      <c r="N44" s="332"/>
      <c r="O44" s="332"/>
      <c r="P44" s="332"/>
      <c r="Q44" s="332"/>
      <c r="R44" s="332"/>
      <c r="S44" s="332"/>
      <c r="T44" s="332"/>
      <c r="U44" s="332"/>
      <c r="V44" s="332"/>
      <c r="W44" s="332"/>
      <c r="X44" s="333"/>
      <c r="Y44" s="26"/>
      <c r="Z44" s="26"/>
      <c r="AA44" s="26"/>
      <c r="AB44" s="27" t="s">
        <v>86</v>
      </c>
    </row>
    <row r="45" spans="1:50">
      <c r="B45" s="27"/>
      <c r="C45" s="27"/>
      <c r="D45" s="27"/>
      <c r="E45" s="27"/>
      <c r="F45" s="27"/>
      <c r="G45" s="27"/>
      <c r="H45" s="27"/>
      <c r="I45" s="27"/>
      <c r="J45" s="27"/>
      <c r="K45" s="27"/>
      <c r="L45" s="27"/>
      <c r="M45" s="27"/>
      <c r="N45" s="27"/>
      <c r="O45" s="27"/>
      <c r="P45" s="27"/>
      <c r="Q45" s="27"/>
      <c r="R45" s="27"/>
      <c r="S45" s="27"/>
      <c r="T45" s="27"/>
      <c r="U45" s="27"/>
      <c r="V45" s="27"/>
      <c r="W45" s="27"/>
      <c r="X45" s="27"/>
    </row>
    <row r="46" spans="1:50">
      <c r="B46" s="27"/>
      <c r="C46" s="27"/>
      <c r="D46" s="27"/>
      <c r="E46" s="27"/>
      <c r="F46" s="27"/>
      <c r="G46" s="27"/>
      <c r="H46" s="27"/>
      <c r="I46" s="27"/>
      <c r="J46" s="27"/>
      <c r="K46" s="27"/>
      <c r="L46" s="27"/>
      <c r="M46" s="27"/>
      <c r="N46" s="27"/>
      <c r="O46" s="27"/>
      <c r="P46" s="27"/>
      <c r="Q46" s="27"/>
      <c r="R46" s="27"/>
      <c r="S46" s="27"/>
      <c r="T46" s="27"/>
      <c r="U46" s="27"/>
      <c r="V46" s="27"/>
      <c r="W46" s="27"/>
      <c r="X46" s="27"/>
    </row>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sheetProtection password="DB6F" sheet="1" formatRows="0"/>
  <dataConsolidate/>
  <mergeCells count="20">
    <mergeCell ref="E9:H9"/>
    <mergeCell ref="E10:H10"/>
    <mergeCell ref="E11:H11"/>
    <mergeCell ref="E12:H12"/>
    <mergeCell ref="B44:X44"/>
    <mergeCell ref="E16:H16"/>
    <mergeCell ref="H24:X24"/>
    <mergeCell ref="B39:X39"/>
    <mergeCell ref="E15:N15"/>
    <mergeCell ref="P14:T14"/>
    <mergeCell ref="U14:X14"/>
    <mergeCell ref="B15:D15"/>
    <mergeCell ref="E7:H7"/>
    <mergeCell ref="E8:H8"/>
    <mergeCell ref="B2:X2"/>
    <mergeCell ref="B3:D3"/>
    <mergeCell ref="E4:H4"/>
    <mergeCell ref="E5:H5"/>
    <mergeCell ref="E6:H6"/>
    <mergeCell ref="E3:N3"/>
  </mergeCells>
  <phoneticPr fontId="2"/>
  <conditionalFormatting sqref="E3">
    <cfRule type="expression" dxfId="28" priority="10">
      <formula>#REF!&lt;&gt;#REF!</formula>
    </cfRule>
  </conditionalFormatting>
  <conditionalFormatting sqref="H24:X24">
    <cfRule type="expression" dxfId="27" priority="5">
      <formula>$E$24&lt;&gt;""</formula>
    </cfRule>
  </conditionalFormatting>
  <conditionalFormatting sqref="U14:X14 E27:E38 E40:E41 E15:E25">
    <cfRule type="expression" dxfId="26" priority="356">
      <formula>$P$14&lt;&gt;#REF!</formula>
    </cfRule>
  </conditionalFormatting>
  <dataValidations count="5">
    <dataValidation type="list" allowBlank="1" showInputMessage="1" showErrorMessage="1" sqref="E3:N3">
      <formula1>$AA$3:$AC$3</formula1>
    </dataValidation>
    <dataValidation type="list" allowBlank="1" showInputMessage="1" showErrorMessage="1" sqref="E15:N15">
      <formula1>$AA$15:$AC$15</formula1>
    </dataValidation>
    <dataValidation type="list" allowBlank="1" showInputMessage="1" showErrorMessage="1" sqref="E17:E25">
      <formula1>$AA$17:$AB$17</formula1>
    </dataValidation>
    <dataValidation type="list" allowBlank="1" showInputMessage="1" showErrorMessage="1" sqref="E27:E38">
      <formula1>$AA$27:$AB$27</formula1>
    </dataValidation>
    <dataValidation type="list" allowBlank="1" showInputMessage="1" showErrorMessage="1" sqref="E40:E41">
      <formula1>$AA$40:$AB$40</formula1>
    </dataValidation>
  </dataValidations>
  <printOptions horizontalCentered="1"/>
  <pageMargins left="0.31496062992125984" right="0.31496062992125984" top="0.78740157480314965" bottom="0.59055118110236227" header="0.31496062992125984" footer="0.19685039370078741"/>
  <pageSetup paperSize="9" scale="90" orientation="portrait" r:id="rId1"/>
  <headerFooter>
    <oddFooter>&amp;L都市開発諸制度チェックシート
2024年度版&amp;C&amp;P／&amp;N</oddFooter>
  </headerFooter>
  <colBreaks count="1" manualBreakCount="1">
    <brk id="25" max="1048575" man="1"/>
  </colBreaks>
  <extLst>
    <ext xmlns:x14="http://schemas.microsoft.com/office/spreadsheetml/2009/9/main" uri="{78C0D931-6437-407d-A8EE-F0AAD7539E65}">
      <x14:conditionalFormattings>
        <x14:conditionalFormatting xmlns:xm="http://schemas.microsoft.com/office/excel/2006/main">
          <x14:cfRule type="expression" priority="1" id="{73312F7E-D9E8-4389-A537-9659921D9DA2}">
            <xm:f>住宅以外の用途!$Q$2&lt;&gt;住宅以外の用途!#REF!</xm:f>
            <x14:dxf>
              <fill>
                <patternFill>
                  <bgColor theme="0" tint="-0.14996795556505021"/>
                </patternFill>
              </fill>
            </x14:dxf>
          </x14:cfRule>
          <xm:sqref>O4:Q12 E4:H12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CI102"/>
  <sheetViews>
    <sheetView showGridLines="0" view="pageBreakPreview" zoomScaleNormal="100" zoomScaleSheetLayoutView="100" workbookViewId="0">
      <selection activeCell="B2" sqref="D2"/>
    </sheetView>
  </sheetViews>
  <sheetFormatPr defaultColWidth="8.59765625" defaultRowHeight="18"/>
  <cols>
    <col min="1" max="1" width="0.59765625" style="27" customWidth="1"/>
    <col min="2" max="2" width="12" style="24" customWidth="1"/>
    <col min="3" max="4" width="11.09765625" style="24" customWidth="1"/>
    <col min="5" max="25" width="3.19921875" style="25" customWidth="1"/>
    <col min="26" max="26" width="0.59765625" style="19" customWidth="1"/>
    <col min="27" max="27" width="1.09765625" style="37" hidden="1" customWidth="1"/>
    <col min="28" max="28" width="11" style="48" hidden="1" customWidth="1"/>
    <col min="29" max="29" width="2.09765625" style="49" hidden="1" customWidth="1"/>
    <col min="30" max="30" width="3" style="48" hidden="1" customWidth="1"/>
    <col min="31" max="31" width="6.59765625" style="48" hidden="1" customWidth="1"/>
    <col min="32" max="32" width="6" style="48" hidden="1" customWidth="1"/>
    <col min="33" max="33" width="3.59765625" style="48" hidden="1" customWidth="1"/>
    <col min="34" max="35" width="3" style="48" hidden="1" customWidth="1"/>
    <col min="36" max="36" width="10.5" style="48" hidden="1" customWidth="1"/>
    <col min="37" max="37" width="2.09765625" style="49" hidden="1" customWidth="1"/>
    <col min="38" max="38" width="3" style="48" hidden="1" customWidth="1"/>
    <col min="39" max="39" width="4.59765625" style="48" hidden="1" customWidth="1"/>
    <col min="40" max="40" width="7.19921875" style="48" hidden="1" customWidth="1"/>
    <col min="41" max="41" width="11.59765625" style="19" hidden="1" customWidth="1"/>
    <col min="42" max="42" width="2.59765625" style="52" hidden="1" customWidth="1"/>
    <col min="43" max="43" width="3.59765625" style="19" hidden="1" customWidth="1"/>
    <col min="44" max="44" width="9" style="19" hidden="1" customWidth="1"/>
    <col min="45" max="45" width="12.69921875" style="19" hidden="1" customWidth="1"/>
    <col min="46" max="46" width="20.5" style="51" hidden="1" customWidth="1"/>
    <col min="47" max="47" width="7.19921875" style="52" hidden="1" customWidth="1"/>
    <col min="48" max="48" width="10.59765625" style="53" hidden="1" customWidth="1"/>
    <col min="49" max="49" width="6.09765625" style="19" hidden="1" customWidth="1"/>
    <col min="50" max="50" width="8.09765625" style="19" hidden="1" customWidth="1"/>
    <col min="51" max="51" width="2.09765625" style="19" hidden="1" customWidth="1"/>
    <col min="52" max="52" width="10.59765625" style="19" hidden="1" customWidth="1"/>
    <col min="53" max="53" width="6.5" style="19" hidden="1" customWidth="1"/>
    <col min="54" max="54" width="6.19921875" style="19" hidden="1" customWidth="1"/>
    <col min="55" max="55" width="3.59765625" style="19" hidden="1" customWidth="1"/>
    <col min="56" max="56" width="3" style="19" hidden="1" customWidth="1"/>
    <col min="57" max="59" width="8.59765625" style="19" hidden="1" customWidth="1"/>
    <col min="60" max="60" width="13.69921875" style="19" hidden="1" customWidth="1"/>
    <col min="61" max="61" width="8.59765625" style="19" hidden="1" customWidth="1"/>
    <col min="62" max="62" width="0.59765625" style="27" hidden="1" customWidth="1"/>
    <col min="63" max="63" width="1.09765625" style="32" hidden="1" customWidth="1"/>
    <col min="64" max="64" width="3.69921875" style="27" hidden="1" customWidth="1"/>
    <col min="65" max="65" width="9" style="27" hidden="1" customWidth="1"/>
    <col min="66" max="66" width="10.5" style="27" hidden="1" customWidth="1"/>
    <col min="67" max="67" width="6" style="27" hidden="1" customWidth="1"/>
    <col min="68" max="68" width="3.59765625" style="27" hidden="1" customWidth="1"/>
    <col min="69" max="69" width="6" style="27" hidden="1" customWidth="1"/>
    <col min="70" max="86" width="3.59765625" style="27" hidden="1" customWidth="1"/>
    <col min="87" max="87" width="8.59765625" style="27" hidden="1" customWidth="1"/>
    <col min="88" max="16384" width="8.59765625" style="1"/>
  </cols>
  <sheetData>
    <row r="1" spans="1:87" ht="15.75" customHeight="1" thickBot="1">
      <c r="A1" s="134" t="s">
        <v>77</v>
      </c>
      <c r="B1" s="30"/>
      <c r="C1" s="30"/>
      <c r="D1" s="30"/>
      <c r="E1" s="26"/>
      <c r="F1" s="26"/>
      <c r="G1" s="26"/>
      <c r="H1" s="26"/>
      <c r="I1" s="26"/>
      <c r="J1" s="26"/>
      <c r="K1" s="26"/>
      <c r="L1" s="26"/>
      <c r="M1" s="26"/>
      <c r="N1" s="26"/>
      <c r="O1" s="26"/>
      <c r="P1" s="30"/>
      <c r="Q1" s="27"/>
      <c r="R1" s="27"/>
      <c r="S1" s="26"/>
      <c r="T1" s="124"/>
      <c r="U1" s="124"/>
      <c r="V1" s="124"/>
      <c r="W1" s="124"/>
      <c r="X1" s="124"/>
      <c r="Y1" s="124"/>
      <c r="AB1" s="38" t="s">
        <v>134</v>
      </c>
      <c r="AC1" s="39"/>
      <c r="AD1" s="40"/>
      <c r="AE1" s="40"/>
      <c r="AF1" s="40"/>
      <c r="AG1" s="40"/>
      <c r="AH1" s="40"/>
      <c r="AI1" s="40"/>
      <c r="AJ1" s="40"/>
      <c r="AK1" s="41"/>
      <c r="AL1" s="40"/>
      <c r="AM1" s="40"/>
      <c r="AN1" s="40"/>
      <c r="AO1" s="40"/>
      <c r="AP1" s="42"/>
      <c r="AQ1" s="40" t="s">
        <v>135</v>
      </c>
      <c r="AR1" s="43"/>
      <c r="AS1" s="44"/>
      <c r="AT1" s="41"/>
      <c r="AU1" s="40"/>
      <c r="AV1" s="40"/>
      <c r="AW1" s="40"/>
      <c r="AX1" s="40"/>
      <c r="AY1" s="40"/>
      <c r="AZ1" s="40"/>
      <c r="BA1" s="40"/>
      <c r="BB1" s="40"/>
      <c r="BC1" s="40"/>
      <c r="BD1" s="40"/>
      <c r="BE1" s="40"/>
      <c r="BF1" s="40"/>
      <c r="BG1" s="40"/>
      <c r="BH1" s="45" t="s">
        <v>136</v>
      </c>
      <c r="BJ1" s="26"/>
      <c r="BL1" s="26"/>
      <c r="BM1" s="26"/>
      <c r="BN1" s="26"/>
      <c r="BO1" s="26"/>
      <c r="BP1" s="26"/>
      <c r="BQ1" s="26"/>
      <c r="BR1" s="26"/>
      <c r="BS1" s="26"/>
      <c r="BT1" s="26"/>
      <c r="BU1" s="26"/>
      <c r="BV1" s="26"/>
      <c r="BW1" s="26"/>
      <c r="BX1" s="26"/>
      <c r="BY1" s="26"/>
      <c r="BZ1" s="26"/>
      <c r="CA1" s="26"/>
      <c r="CB1" s="26"/>
      <c r="CC1" s="26"/>
      <c r="CD1" s="26"/>
      <c r="CE1" s="26"/>
      <c r="CF1" s="26"/>
      <c r="CG1" s="26"/>
      <c r="CH1" s="26"/>
      <c r="CI1" s="26">
        <v>1</v>
      </c>
    </row>
    <row r="2" spans="1:87" ht="15.75" customHeight="1" thickBot="1">
      <c r="A2" s="26"/>
      <c r="B2" s="138" t="s">
        <v>84</v>
      </c>
      <c r="C2" s="139"/>
      <c r="D2" s="139"/>
      <c r="E2" s="188"/>
      <c r="F2" s="188"/>
      <c r="G2" s="188"/>
      <c r="H2" s="188"/>
      <c r="I2" s="188"/>
      <c r="J2" s="188"/>
      <c r="K2" s="188"/>
      <c r="L2" s="188"/>
      <c r="M2" s="188"/>
      <c r="N2" s="188"/>
      <c r="O2" s="188"/>
      <c r="P2" s="139"/>
      <c r="Q2" s="347"/>
      <c r="R2" s="347"/>
      <c r="S2" s="347"/>
      <c r="T2" s="356"/>
      <c r="U2" s="356"/>
      <c r="V2" s="357"/>
      <c r="W2" s="357"/>
      <c r="X2" s="357"/>
      <c r="Y2" s="358"/>
      <c r="Z2" s="16"/>
      <c r="AB2" s="46"/>
      <c r="AC2" s="47"/>
      <c r="AO2" s="50"/>
      <c r="AP2" s="17">
        <f>IF($S$2=AO2,0,0)</f>
        <v>0</v>
      </c>
      <c r="AQ2" s="16">
        <v>0</v>
      </c>
      <c r="AS2" s="19" t="s">
        <v>137</v>
      </c>
      <c r="BJ2" s="26"/>
      <c r="BL2" s="54"/>
      <c r="BM2" s="33"/>
      <c r="BN2" s="33"/>
      <c r="BO2" s="33"/>
      <c r="BP2" s="33"/>
      <c r="BQ2" s="33"/>
      <c r="BR2" s="28"/>
      <c r="BS2" s="28"/>
      <c r="BT2" s="28"/>
      <c r="BU2" s="31"/>
      <c r="BV2" s="31"/>
      <c r="BW2" s="31"/>
      <c r="BX2" s="31"/>
      <c r="BY2" s="31"/>
      <c r="BZ2" s="31"/>
      <c r="CA2" s="31"/>
      <c r="CB2" s="31"/>
      <c r="CC2" s="31"/>
      <c r="CD2" s="31"/>
      <c r="CE2" s="31"/>
      <c r="CF2" s="31"/>
      <c r="CG2" s="26"/>
      <c r="CH2" s="26"/>
      <c r="CI2" s="26">
        <v>1</v>
      </c>
    </row>
    <row r="3" spans="1:87" ht="15.75" customHeight="1" thickBot="1">
      <c r="A3" s="203"/>
      <c r="B3" s="136" t="s">
        <v>93</v>
      </c>
      <c r="C3" s="130"/>
      <c r="D3" s="137"/>
      <c r="E3" s="328"/>
      <c r="F3" s="329"/>
      <c r="G3" s="329"/>
      <c r="H3" s="329"/>
      <c r="I3" s="329"/>
      <c r="J3" s="329"/>
      <c r="K3" s="329"/>
      <c r="L3" s="329"/>
      <c r="M3" s="329"/>
      <c r="N3" s="329"/>
      <c r="O3" s="330"/>
      <c r="P3" s="219"/>
      <c r="Q3" s="219"/>
      <c r="R3" s="219"/>
      <c r="S3" s="219"/>
      <c r="T3" s="219"/>
      <c r="U3" s="219"/>
      <c r="V3" s="219"/>
      <c r="W3" s="219"/>
      <c r="X3" s="219"/>
      <c r="Y3" s="221"/>
      <c r="Z3" s="71"/>
      <c r="AG3" s="49"/>
      <c r="AH3" s="48" t="s">
        <v>135</v>
      </c>
      <c r="AO3" s="55" t="s">
        <v>138</v>
      </c>
      <c r="AP3" s="17">
        <f>IF($S$2=AO3,1,0)</f>
        <v>0</v>
      </c>
      <c r="AQ3" s="16">
        <v>1</v>
      </c>
      <c r="AR3" s="52"/>
      <c r="AS3" s="19" t="s">
        <v>139</v>
      </c>
      <c r="BB3" s="56"/>
      <c r="BJ3" s="26"/>
      <c r="BK3" s="26"/>
      <c r="BL3" s="26"/>
      <c r="BM3" s="33" t="s">
        <v>68</v>
      </c>
      <c r="BN3" s="34" t="s">
        <v>69</v>
      </c>
      <c r="BO3" s="33"/>
      <c r="BP3" s="33"/>
      <c r="BQ3" s="33"/>
      <c r="BR3" s="26"/>
      <c r="BS3" s="26"/>
      <c r="BT3" s="26"/>
      <c r="BU3" s="26"/>
      <c r="BV3" s="26"/>
      <c r="BW3" s="26"/>
      <c r="BX3" s="26"/>
      <c r="BY3" s="26"/>
      <c r="BZ3" s="26"/>
      <c r="CA3" s="26"/>
      <c r="CB3" s="26"/>
      <c r="CC3" s="26"/>
      <c r="CD3" s="26"/>
      <c r="CE3" s="26"/>
      <c r="CF3" s="26"/>
      <c r="CG3" s="26"/>
      <c r="CH3" s="26"/>
      <c r="CI3" s="26"/>
    </row>
    <row r="4" spans="1:87" ht="15.75" customHeight="1" thickBot="1">
      <c r="A4" s="26"/>
      <c r="B4" s="164" t="s">
        <v>194</v>
      </c>
      <c r="C4" s="124"/>
      <c r="D4" s="165"/>
      <c r="E4" s="373"/>
      <c r="F4" s="374"/>
      <c r="G4" s="374"/>
      <c r="H4" s="374"/>
      <c r="I4" s="374"/>
      <c r="J4" s="374"/>
      <c r="K4" s="374"/>
      <c r="L4" s="374"/>
      <c r="M4" s="374"/>
      <c r="N4" s="374"/>
      <c r="O4" s="375"/>
      <c r="P4" s="246"/>
      <c r="Q4" s="222"/>
      <c r="R4" s="222"/>
      <c r="S4" s="222"/>
      <c r="T4" s="222"/>
      <c r="U4" s="222"/>
      <c r="V4" s="222"/>
      <c r="W4" s="222"/>
      <c r="X4" s="222"/>
      <c r="Y4" s="223"/>
      <c r="Z4" s="71"/>
      <c r="AD4" s="48" t="s">
        <v>135</v>
      </c>
      <c r="AF4" s="57"/>
      <c r="AG4" s="49">
        <v>0</v>
      </c>
      <c r="AH4" s="48">
        <v>0</v>
      </c>
      <c r="AL4" s="48" t="s">
        <v>135</v>
      </c>
      <c r="AO4" s="58" t="s">
        <v>140</v>
      </c>
      <c r="AP4" s="17">
        <f>IF($S$2=AO4,2,0)</f>
        <v>0</v>
      </c>
      <c r="AQ4" s="16">
        <v>2</v>
      </c>
      <c r="AR4" s="16"/>
      <c r="AS4" s="27"/>
      <c r="BB4" s="56"/>
      <c r="BJ4" s="26"/>
      <c r="BL4" s="26"/>
      <c r="BM4" s="33" t="s">
        <v>80</v>
      </c>
      <c r="BN4" s="34" t="s">
        <v>81</v>
      </c>
      <c r="BO4" s="33" t="s">
        <v>82</v>
      </c>
      <c r="BP4" s="59"/>
      <c r="BQ4" s="59"/>
      <c r="BR4" s="28"/>
      <c r="BS4" s="28"/>
      <c r="BT4" s="28"/>
      <c r="BU4" s="31"/>
      <c r="BV4" s="31"/>
      <c r="BW4" s="31"/>
      <c r="BX4" s="31"/>
      <c r="BY4" s="31"/>
      <c r="BZ4" s="31"/>
      <c r="CA4" s="31"/>
      <c r="CB4" s="31"/>
      <c r="CC4" s="31"/>
      <c r="CD4" s="31"/>
      <c r="CE4" s="31"/>
      <c r="CF4" s="31"/>
      <c r="CG4" s="26"/>
      <c r="CH4" s="26"/>
      <c r="CI4" s="26">
        <v>1</v>
      </c>
    </row>
    <row r="5" spans="1:87" ht="38.25" customHeight="1" thickBot="1">
      <c r="A5" s="26" t="s">
        <v>99</v>
      </c>
      <c r="B5" s="391" t="s">
        <v>195</v>
      </c>
      <c r="C5" s="392"/>
      <c r="D5" s="393"/>
      <c r="E5" s="370"/>
      <c r="F5" s="371"/>
      <c r="G5" s="371"/>
      <c r="H5" s="371"/>
      <c r="I5" s="371"/>
      <c r="J5" s="371"/>
      <c r="K5" s="371"/>
      <c r="L5" s="371"/>
      <c r="M5" s="371"/>
      <c r="N5" s="371"/>
      <c r="O5" s="372"/>
      <c r="P5" s="219"/>
      <c r="Q5" s="219"/>
      <c r="R5" s="219"/>
      <c r="S5" s="219"/>
      <c r="T5" s="219"/>
      <c r="U5" s="219"/>
      <c r="V5" s="219"/>
      <c r="W5" s="219"/>
      <c r="X5" s="219"/>
      <c r="Y5" s="221"/>
      <c r="Z5" s="16"/>
      <c r="AB5" s="50" t="s">
        <v>141</v>
      </c>
      <c r="AC5" s="49">
        <f>IF(AB9=AB5,1,0)</f>
        <v>1</v>
      </c>
      <c r="AD5" s="48">
        <v>1</v>
      </c>
      <c r="AF5" s="60" t="s">
        <v>142</v>
      </c>
      <c r="AG5" s="49">
        <f>IF(V5=AF5,1,0)</f>
        <v>0</v>
      </c>
      <c r="AH5" s="48">
        <v>1</v>
      </c>
      <c r="AJ5" s="50"/>
      <c r="AK5" s="49">
        <v>0</v>
      </c>
      <c r="AL5" s="48">
        <v>0</v>
      </c>
      <c r="AO5" s="58" t="s">
        <v>143</v>
      </c>
      <c r="AP5" s="17">
        <f>IF($S$2=AO5,3,0)</f>
        <v>0</v>
      </c>
      <c r="AQ5" s="16">
        <v>3</v>
      </c>
      <c r="AR5" s="18"/>
      <c r="BA5" s="19">
        <f>C5</f>
        <v>0</v>
      </c>
      <c r="BJ5" s="26"/>
      <c r="BL5" s="26"/>
      <c r="BM5" s="33" t="s">
        <v>123</v>
      </c>
      <c r="BN5" s="34"/>
      <c r="BO5" s="33"/>
      <c r="BP5" s="59"/>
      <c r="BQ5" s="59"/>
      <c r="BR5" s="28"/>
      <c r="BS5" s="28"/>
      <c r="BT5" s="28"/>
      <c r="BU5" s="31"/>
      <c r="BV5" s="31"/>
      <c r="BW5" s="31"/>
      <c r="BX5" s="31"/>
      <c r="BY5" s="31"/>
      <c r="BZ5" s="31"/>
      <c r="CA5" s="31"/>
      <c r="CB5" s="31"/>
      <c r="CC5" s="31"/>
      <c r="CD5" s="31"/>
      <c r="CE5" s="31"/>
      <c r="CF5" s="31"/>
      <c r="CG5" s="26"/>
      <c r="CH5" s="26"/>
      <c r="CI5" s="26"/>
    </row>
    <row r="6" spans="1:87" ht="15.75" customHeight="1" thickBot="1">
      <c r="A6" s="26"/>
      <c r="B6" s="121" t="s">
        <v>196</v>
      </c>
      <c r="C6" s="135"/>
      <c r="D6" s="135"/>
      <c r="E6" s="364"/>
      <c r="F6" s="365"/>
      <c r="G6" s="365"/>
      <c r="H6" s="366"/>
      <c r="I6" s="367"/>
      <c r="J6" s="368"/>
      <c r="K6" s="217"/>
      <c r="L6" s="217"/>
      <c r="M6" s="217"/>
      <c r="N6" s="217"/>
      <c r="O6" s="218"/>
      <c r="P6" s="218"/>
      <c r="Q6" s="218"/>
      <c r="R6" s="369"/>
      <c r="S6" s="369"/>
      <c r="T6" s="220"/>
      <c r="U6" s="146"/>
      <c r="V6" s="146"/>
      <c r="W6" s="146"/>
      <c r="X6" s="146"/>
      <c r="Y6" s="179"/>
      <c r="Z6" s="16"/>
      <c r="AB6" s="61" t="s">
        <v>144</v>
      </c>
      <c r="AC6" s="49">
        <f>IF(AB9=AB6,2,0)</f>
        <v>0</v>
      </c>
      <c r="AD6" s="48">
        <v>2</v>
      </c>
      <c r="AF6" s="60" t="s">
        <v>145</v>
      </c>
      <c r="AG6" s="49">
        <f>IF(V5=AF6,2,0)</f>
        <v>0</v>
      </c>
      <c r="AH6" s="48">
        <v>2</v>
      </c>
      <c r="AJ6" s="58" t="s">
        <v>80</v>
      </c>
      <c r="AK6" s="49">
        <f>IF($E$6=AJ6,1,0)</f>
        <v>0</v>
      </c>
      <c r="AL6" s="48">
        <v>1</v>
      </c>
      <c r="AO6" s="58" t="s">
        <v>146</v>
      </c>
      <c r="AP6" s="17">
        <f>IF($S$2=AO6,4,0)</f>
        <v>0</v>
      </c>
      <c r="AQ6" s="16">
        <v>4</v>
      </c>
      <c r="AR6" s="16"/>
      <c r="AT6" s="62" t="s">
        <v>147</v>
      </c>
      <c r="AU6" s="63">
        <f>F7</f>
        <v>0</v>
      </c>
      <c r="AV6" s="64" t="s">
        <v>148</v>
      </c>
      <c r="BA6" s="19" t="s">
        <v>149</v>
      </c>
      <c r="BJ6" s="26"/>
      <c r="BL6" s="26"/>
      <c r="BM6" s="33" t="s">
        <v>79</v>
      </c>
      <c r="BN6" s="34"/>
      <c r="BO6" s="33"/>
      <c r="BP6" s="59"/>
      <c r="BQ6" s="59"/>
      <c r="BR6" s="28"/>
      <c r="BS6" s="28"/>
      <c r="BT6" s="28"/>
      <c r="BU6" s="31"/>
      <c r="BV6" s="31"/>
      <c r="BW6" s="31"/>
      <c r="BX6" s="31"/>
      <c r="BY6" s="31"/>
      <c r="BZ6" s="31"/>
      <c r="CA6" s="31"/>
      <c r="CB6" s="31"/>
      <c r="CC6" s="31"/>
      <c r="CD6" s="31"/>
      <c r="CE6" s="31"/>
      <c r="CF6" s="31"/>
      <c r="CG6" s="26"/>
      <c r="CH6" s="26"/>
      <c r="CI6" s="26"/>
    </row>
    <row r="7" spans="1:87" ht="15.75" customHeight="1" thickBot="1">
      <c r="A7" s="203"/>
      <c r="B7" s="121" t="s">
        <v>197</v>
      </c>
      <c r="C7" s="135"/>
      <c r="D7" s="135"/>
      <c r="E7" s="360"/>
      <c r="F7" s="361"/>
      <c r="G7" s="361"/>
      <c r="H7" s="362"/>
      <c r="I7" s="363"/>
      <c r="J7" s="363"/>
      <c r="K7" s="212"/>
      <c r="L7" s="212"/>
      <c r="M7" s="212"/>
      <c r="N7" s="212"/>
      <c r="O7" s="213"/>
      <c r="P7" s="213"/>
      <c r="Q7" s="213"/>
      <c r="R7" s="359"/>
      <c r="S7" s="359"/>
      <c r="T7" s="215"/>
      <c r="U7" s="36"/>
      <c r="V7" s="36"/>
      <c r="W7" s="36"/>
      <c r="X7" s="36"/>
      <c r="Y7" s="182"/>
      <c r="Z7" s="16"/>
      <c r="AB7" s="65" t="s">
        <v>150</v>
      </c>
      <c r="AC7" s="49">
        <f>IF(AB9=AB7,4,0)</f>
        <v>0</v>
      </c>
      <c r="AD7" s="48">
        <v>4</v>
      </c>
      <c r="AF7" s="66" t="s">
        <v>151</v>
      </c>
      <c r="AG7" s="49">
        <f>IF(V5=AF7,3,0)</f>
        <v>0</v>
      </c>
      <c r="AH7" s="48">
        <v>3</v>
      </c>
      <c r="AJ7" s="67" t="s">
        <v>81</v>
      </c>
      <c r="AK7" s="49">
        <f>IF($E$6=AJ7,2,0)</f>
        <v>0</v>
      </c>
      <c r="AL7" s="48">
        <v>2</v>
      </c>
      <c r="AO7" s="58" t="s">
        <v>152</v>
      </c>
      <c r="AP7" s="17">
        <f>IF($S$2=AO7,5,0)</f>
        <v>0</v>
      </c>
      <c r="AQ7" s="16">
        <v>5</v>
      </c>
      <c r="AR7" s="16"/>
      <c r="AS7" s="51"/>
      <c r="BA7" s="68" t="s">
        <v>142</v>
      </c>
      <c r="BB7" s="69">
        <f>IF(SUM(BB8:BB9)=0,1,0)</f>
        <v>1</v>
      </c>
      <c r="BJ7" s="26"/>
      <c r="BL7" s="26"/>
      <c r="BM7" s="33" t="s">
        <v>79</v>
      </c>
      <c r="BN7" s="34"/>
      <c r="BO7" s="33"/>
      <c r="BP7" s="33"/>
      <c r="BQ7" s="33"/>
      <c r="BR7" s="28"/>
      <c r="BS7" s="28"/>
      <c r="BT7" s="28"/>
      <c r="BU7" s="31"/>
      <c r="BV7" s="31"/>
      <c r="BW7" s="31"/>
      <c r="BX7" s="31"/>
      <c r="BY7" s="31"/>
      <c r="BZ7" s="31"/>
      <c r="CA7" s="31"/>
      <c r="CB7" s="31"/>
      <c r="CC7" s="31"/>
      <c r="CD7" s="31"/>
      <c r="CE7" s="31"/>
      <c r="CF7" s="31"/>
      <c r="CG7" s="26"/>
      <c r="CH7" s="26"/>
      <c r="CI7" s="26">
        <v>1</v>
      </c>
    </row>
    <row r="8" spans="1:87" ht="15.6" customHeight="1" thickBot="1">
      <c r="A8" s="26"/>
      <c r="B8" s="121" t="s">
        <v>101</v>
      </c>
      <c r="C8" s="135"/>
      <c r="D8" s="135"/>
      <c r="E8" s="315"/>
      <c r="F8" s="316"/>
      <c r="G8" s="316"/>
      <c r="H8" s="317"/>
      <c r="I8" s="207"/>
      <c r="J8" s="207"/>
      <c r="K8" s="208"/>
      <c r="L8" s="208"/>
      <c r="M8" s="208"/>
      <c r="N8" s="208"/>
      <c r="O8" s="209"/>
      <c r="P8" s="209"/>
      <c r="Q8" s="209"/>
      <c r="R8" s="210"/>
      <c r="S8" s="210"/>
      <c r="T8" s="211"/>
      <c r="U8" s="153"/>
      <c r="V8" s="153"/>
      <c r="W8" s="153"/>
      <c r="X8" s="153"/>
      <c r="Y8" s="245"/>
      <c r="Z8" s="16"/>
      <c r="AB8" s="48" t="s">
        <v>153</v>
      </c>
      <c r="AC8" s="70">
        <f>SUM(AC5:AC7)</f>
        <v>1</v>
      </c>
      <c r="AF8" s="48" t="s">
        <v>153</v>
      </c>
      <c r="AG8" s="70" t="str">
        <f>IF(SUM(AG4:AG7)=0,"",(SUM(AG4:AG7)))</f>
        <v/>
      </c>
      <c r="AJ8" s="48" t="s">
        <v>153</v>
      </c>
      <c r="AK8" s="70" t="str">
        <f>IF(SUM(AK5:AK7)=0,"",(SUM(AK5:AK7)))</f>
        <v/>
      </c>
      <c r="AO8" s="58" t="s">
        <v>154</v>
      </c>
      <c r="AP8" s="17">
        <f>IF($S$2=AO8,6,0)</f>
        <v>0</v>
      </c>
      <c r="AQ8" s="16">
        <v>6</v>
      </c>
      <c r="AR8" s="16"/>
      <c r="AS8" s="51"/>
      <c r="BA8" s="71" t="s">
        <v>145</v>
      </c>
      <c r="BB8" s="72">
        <f>IF(AND(F7&gt;=10,F7&lt;20),1,0)</f>
        <v>0</v>
      </c>
      <c r="BJ8" s="26"/>
      <c r="BL8" s="26"/>
      <c r="BM8" s="33" t="s">
        <v>123</v>
      </c>
      <c r="BN8" s="34"/>
      <c r="BO8" s="33"/>
      <c r="BP8" s="33"/>
      <c r="BQ8" s="33"/>
      <c r="BR8" s="28"/>
      <c r="BS8" s="28"/>
      <c r="BT8" s="28"/>
      <c r="BU8" s="31"/>
      <c r="BV8" s="31"/>
      <c r="BW8" s="31"/>
      <c r="BX8" s="31"/>
      <c r="BY8" s="31"/>
      <c r="BZ8" s="31"/>
      <c r="CA8" s="31"/>
      <c r="CB8" s="31"/>
      <c r="CC8" s="31"/>
      <c r="CD8" s="31"/>
      <c r="CE8" s="31"/>
      <c r="CF8" s="31"/>
      <c r="CG8" s="26"/>
      <c r="CH8" s="26"/>
      <c r="CI8" s="26"/>
    </row>
    <row r="9" spans="1:87" ht="15.75" customHeight="1" thickBot="1">
      <c r="A9" s="26"/>
      <c r="B9" s="121" t="s">
        <v>102</v>
      </c>
      <c r="C9" s="135"/>
      <c r="D9" s="135"/>
      <c r="E9" s="318"/>
      <c r="F9" s="319"/>
      <c r="G9" s="319"/>
      <c r="H9" s="320"/>
      <c r="I9" s="189"/>
      <c r="J9" s="189"/>
      <c r="K9" s="212"/>
      <c r="L9" s="212"/>
      <c r="M9" s="212"/>
      <c r="N9" s="212"/>
      <c r="O9" s="213"/>
      <c r="P9" s="213"/>
      <c r="Q9" s="213"/>
      <c r="R9" s="214"/>
      <c r="S9" s="214"/>
      <c r="T9" s="215"/>
      <c r="U9" s="36"/>
      <c r="V9" s="36"/>
      <c r="W9" s="36"/>
      <c r="X9" s="36"/>
      <c r="Y9" s="182"/>
      <c r="Z9" s="16"/>
      <c r="AB9" s="353" t="s">
        <v>141</v>
      </c>
      <c r="AC9" s="354"/>
      <c r="AD9" s="354"/>
      <c r="AE9" s="354"/>
      <c r="AF9" s="355"/>
      <c r="AO9" s="58" t="s">
        <v>155</v>
      </c>
      <c r="AP9" s="17">
        <f>IF($S$2=AO9,7,0)</f>
        <v>0</v>
      </c>
      <c r="AQ9" s="16">
        <v>7</v>
      </c>
      <c r="AR9" s="16"/>
      <c r="AS9" s="51"/>
      <c r="BA9" s="73" t="s">
        <v>151</v>
      </c>
      <c r="BB9" s="74">
        <f>IF(F7="",0,IF(F7&gt;=20,1,0))</f>
        <v>0</v>
      </c>
      <c r="BJ9" s="26"/>
      <c r="BL9" s="26"/>
      <c r="BM9" s="33" t="s">
        <v>79</v>
      </c>
      <c r="BN9" s="34"/>
      <c r="BO9" s="33"/>
      <c r="BP9" s="33"/>
      <c r="BQ9" s="33"/>
      <c r="BR9" s="28"/>
      <c r="BS9" s="28"/>
      <c r="BT9" s="28"/>
      <c r="BU9" s="31"/>
      <c r="BV9" s="31"/>
      <c r="BW9" s="31"/>
      <c r="BX9" s="31"/>
      <c r="BY9" s="31"/>
      <c r="BZ9" s="31"/>
      <c r="CA9" s="31"/>
      <c r="CB9" s="31"/>
      <c r="CC9" s="31"/>
      <c r="CD9" s="31"/>
      <c r="CE9" s="31"/>
      <c r="CF9" s="31"/>
      <c r="CG9" s="26"/>
      <c r="CH9" s="26"/>
      <c r="CI9" s="26"/>
    </row>
    <row r="10" spans="1:87" ht="15.75" customHeight="1" thickBot="1">
      <c r="A10" s="26"/>
      <c r="B10" s="121" t="s">
        <v>108</v>
      </c>
      <c r="C10" s="135"/>
      <c r="D10" s="135"/>
      <c r="E10" s="318"/>
      <c r="F10" s="319"/>
      <c r="G10" s="319"/>
      <c r="H10" s="320"/>
      <c r="I10" s="189"/>
      <c r="J10" s="189"/>
      <c r="K10" s="212"/>
      <c r="L10" s="212"/>
      <c r="M10" s="212"/>
      <c r="N10" s="212"/>
      <c r="O10" s="213"/>
      <c r="P10" s="213"/>
      <c r="Q10" s="213"/>
      <c r="R10" s="214"/>
      <c r="S10" s="214"/>
      <c r="T10" s="215"/>
      <c r="U10" s="36"/>
      <c r="V10" s="36"/>
      <c r="W10" s="36"/>
      <c r="X10" s="36"/>
      <c r="Y10" s="182"/>
      <c r="Z10" s="16"/>
      <c r="AO10" s="58" t="s">
        <v>156</v>
      </c>
      <c r="AP10" s="17">
        <f>IF($S$2=AO10,8,0)</f>
        <v>0</v>
      </c>
      <c r="AQ10" s="16">
        <v>8</v>
      </c>
      <c r="AR10" s="16"/>
      <c r="AS10" s="51"/>
      <c r="BA10" s="75" t="s">
        <v>157</v>
      </c>
      <c r="BB10" s="75">
        <f>V5</f>
        <v>0</v>
      </c>
      <c r="BJ10" s="26"/>
      <c r="BL10" s="26"/>
      <c r="BM10" s="33" t="s">
        <v>79</v>
      </c>
      <c r="BN10" s="34"/>
      <c r="BO10" s="33"/>
      <c r="BP10" s="33"/>
      <c r="BQ10" s="33"/>
      <c r="BR10" s="28"/>
      <c r="BS10" s="28"/>
      <c r="BT10" s="28"/>
      <c r="BU10" s="31"/>
      <c r="BV10" s="31"/>
      <c r="BW10" s="31"/>
      <c r="BX10" s="31"/>
      <c r="BY10" s="31"/>
      <c r="BZ10" s="31"/>
      <c r="CA10" s="31"/>
      <c r="CB10" s="31"/>
      <c r="CC10" s="31"/>
      <c r="CD10" s="31"/>
      <c r="CE10" s="31"/>
      <c r="CF10" s="31"/>
      <c r="CG10" s="26"/>
      <c r="CH10" s="26"/>
      <c r="CI10" s="26"/>
    </row>
    <row r="11" spans="1:87" ht="15.75" customHeight="1" thickBot="1">
      <c r="A11" s="26"/>
      <c r="B11" s="121" t="s">
        <v>103</v>
      </c>
      <c r="C11" s="135"/>
      <c r="D11" s="135"/>
      <c r="E11" s="315"/>
      <c r="F11" s="316"/>
      <c r="G11" s="316"/>
      <c r="H11" s="317"/>
      <c r="I11" s="189"/>
      <c r="J11" s="189"/>
      <c r="K11" s="212"/>
      <c r="L11" s="212"/>
      <c r="M11" s="212"/>
      <c r="N11" s="212"/>
      <c r="O11" s="213"/>
      <c r="P11" s="213"/>
      <c r="Q11" s="213"/>
      <c r="R11" s="214"/>
      <c r="S11" s="214"/>
      <c r="T11" s="215"/>
      <c r="U11" s="36"/>
      <c r="V11" s="36"/>
      <c r="W11" s="36"/>
      <c r="X11" s="36"/>
      <c r="Y11" s="182"/>
      <c r="Z11" s="16"/>
      <c r="AO11" s="76" t="s">
        <v>158</v>
      </c>
      <c r="AP11" s="77">
        <f>IF($S$2=AO11,9,0)</f>
        <v>0</v>
      </c>
      <c r="AQ11" s="36">
        <v>9</v>
      </c>
      <c r="AR11" s="16"/>
      <c r="AS11" s="51"/>
      <c r="BJ11" s="26"/>
      <c r="BL11" s="26"/>
      <c r="BM11" s="33" t="s">
        <v>123</v>
      </c>
      <c r="BN11" s="34"/>
      <c r="BO11" s="33"/>
      <c r="BP11" s="33"/>
      <c r="BQ11" s="33"/>
      <c r="BR11" s="28"/>
      <c r="BS11" s="28"/>
      <c r="BT11" s="28"/>
      <c r="BU11" s="31"/>
      <c r="BV11" s="31"/>
      <c r="BW11" s="31"/>
      <c r="BX11" s="31"/>
      <c r="BY11" s="31"/>
      <c r="BZ11" s="31"/>
      <c r="CA11" s="31"/>
      <c r="CB11" s="31"/>
      <c r="CC11" s="31"/>
      <c r="CD11" s="31"/>
      <c r="CE11" s="31"/>
      <c r="CF11" s="31"/>
      <c r="CG11" s="26"/>
      <c r="CH11" s="26"/>
      <c r="CI11" s="26"/>
    </row>
    <row r="12" spans="1:87" ht="15.75" customHeight="1" thickBot="1">
      <c r="A12" s="26"/>
      <c r="B12" s="121" t="s">
        <v>104</v>
      </c>
      <c r="C12" s="135"/>
      <c r="D12" s="135"/>
      <c r="E12" s="318"/>
      <c r="F12" s="319"/>
      <c r="G12" s="319"/>
      <c r="H12" s="320"/>
      <c r="I12" s="189"/>
      <c r="J12" s="189"/>
      <c r="K12" s="212"/>
      <c r="L12" s="212"/>
      <c r="M12" s="212"/>
      <c r="N12" s="212"/>
      <c r="O12" s="213"/>
      <c r="P12" s="213"/>
      <c r="Q12" s="213"/>
      <c r="R12" s="214"/>
      <c r="S12" s="214"/>
      <c r="T12" s="215"/>
      <c r="U12" s="36"/>
      <c r="V12" s="36"/>
      <c r="W12" s="36"/>
      <c r="X12" s="36"/>
      <c r="Y12" s="182"/>
      <c r="Z12" s="16"/>
      <c r="AO12" s="19" t="s">
        <v>153</v>
      </c>
      <c r="AP12" s="78" t="str">
        <f>IF(SUM(AP2:AP11)=0,"",(SUM(AP2:AP11)))</f>
        <v/>
      </c>
      <c r="AR12" s="16"/>
      <c r="AS12" s="51"/>
      <c r="BJ12" s="26"/>
      <c r="BL12" s="26"/>
      <c r="BM12" s="33" t="s">
        <v>79</v>
      </c>
      <c r="BN12" s="34"/>
      <c r="BO12" s="33"/>
      <c r="BP12" s="33"/>
      <c r="BQ12" s="33"/>
      <c r="BR12" s="28"/>
      <c r="BS12" s="28"/>
      <c r="BT12" s="28"/>
      <c r="BU12" s="31"/>
      <c r="BV12" s="31"/>
      <c r="BW12" s="31"/>
      <c r="BX12" s="31"/>
      <c r="BY12" s="31"/>
      <c r="BZ12" s="31"/>
      <c r="CA12" s="31"/>
      <c r="CB12" s="31"/>
      <c r="CC12" s="31"/>
      <c r="CD12" s="31"/>
      <c r="CE12" s="31"/>
      <c r="CF12" s="31"/>
      <c r="CG12" s="26"/>
      <c r="CH12" s="26"/>
      <c r="CI12" s="26"/>
    </row>
    <row r="13" spans="1:87" ht="15.75" customHeight="1" thickBot="1">
      <c r="A13" s="26"/>
      <c r="B13" s="136" t="s">
        <v>109</v>
      </c>
      <c r="C13" s="130"/>
      <c r="D13" s="130"/>
      <c r="E13" s="318"/>
      <c r="F13" s="319"/>
      <c r="G13" s="319"/>
      <c r="H13" s="320"/>
      <c r="I13" s="216"/>
      <c r="J13" s="216"/>
      <c r="K13" s="217"/>
      <c r="L13" s="217"/>
      <c r="M13" s="217"/>
      <c r="N13" s="217"/>
      <c r="O13" s="218"/>
      <c r="P13" s="218"/>
      <c r="Q13" s="218"/>
      <c r="R13" s="219"/>
      <c r="S13" s="219"/>
      <c r="T13" s="220"/>
      <c r="U13" s="146"/>
      <c r="V13" s="146"/>
      <c r="W13" s="146"/>
      <c r="X13" s="146"/>
      <c r="Y13" s="179"/>
      <c r="Z13" s="16"/>
      <c r="AR13" s="16"/>
      <c r="AX13" s="79"/>
      <c r="BJ13" s="26"/>
      <c r="BL13" s="26"/>
      <c r="BM13" s="33" t="s">
        <v>79</v>
      </c>
      <c r="BN13" s="34"/>
      <c r="BO13" s="33"/>
      <c r="BP13" s="33"/>
      <c r="BQ13" s="33"/>
      <c r="BR13" s="28"/>
      <c r="BS13" s="28"/>
      <c r="BT13" s="28"/>
      <c r="BU13" s="31"/>
      <c r="BV13" s="31"/>
      <c r="BW13" s="31"/>
      <c r="BX13" s="31"/>
      <c r="BY13" s="31"/>
      <c r="BZ13" s="31"/>
      <c r="CA13" s="31"/>
      <c r="CB13" s="31"/>
      <c r="CC13" s="31"/>
      <c r="CD13" s="31"/>
      <c r="CE13" s="31"/>
      <c r="CF13" s="31"/>
      <c r="CG13" s="26"/>
      <c r="CH13" s="26"/>
      <c r="CI13" s="26"/>
    </row>
    <row r="14" spans="1:87" ht="15.75" customHeight="1" thickBot="1">
      <c r="A14" s="26"/>
      <c r="B14" s="136" t="s">
        <v>106</v>
      </c>
      <c r="C14" s="130"/>
      <c r="D14" s="130"/>
      <c r="E14" s="315"/>
      <c r="F14" s="316"/>
      <c r="G14" s="316"/>
      <c r="H14" s="317"/>
      <c r="I14" s="216"/>
      <c r="J14" s="216"/>
      <c r="K14" s="217"/>
      <c r="L14" s="217"/>
      <c r="M14" s="217"/>
      <c r="N14" s="217"/>
      <c r="O14" s="218"/>
      <c r="P14" s="218"/>
      <c r="Q14" s="218"/>
      <c r="R14" s="219"/>
      <c r="S14" s="219"/>
      <c r="T14" s="220"/>
      <c r="U14" s="146"/>
      <c r="V14" s="146"/>
      <c r="W14" s="146"/>
      <c r="X14" s="146"/>
      <c r="Y14" s="179"/>
      <c r="Z14" s="16"/>
      <c r="AT14" s="80"/>
      <c r="BJ14" s="26"/>
      <c r="BL14" s="26"/>
      <c r="BM14" s="33" t="s">
        <v>123</v>
      </c>
      <c r="BN14" s="34"/>
      <c r="BO14" s="33"/>
      <c r="BP14" s="33"/>
      <c r="BQ14" s="33"/>
      <c r="BR14" s="28"/>
      <c r="BS14" s="28"/>
      <c r="BT14" s="28"/>
      <c r="BU14" s="31"/>
      <c r="BV14" s="31"/>
      <c r="BW14" s="31"/>
      <c r="BX14" s="31"/>
      <c r="BY14" s="31"/>
      <c r="BZ14" s="31"/>
      <c r="CA14" s="31"/>
      <c r="CB14" s="31"/>
      <c r="CC14" s="31"/>
      <c r="CD14" s="31"/>
      <c r="CE14" s="31"/>
      <c r="CF14" s="31"/>
      <c r="CG14" s="26"/>
      <c r="CH14" s="26"/>
      <c r="CI14" s="26"/>
    </row>
    <row r="15" spans="1:87" ht="15.75" customHeight="1" thickBot="1">
      <c r="A15" s="26"/>
      <c r="B15" s="121" t="s">
        <v>110</v>
      </c>
      <c r="C15" s="135"/>
      <c r="D15" s="135"/>
      <c r="E15" s="318"/>
      <c r="F15" s="319"/>
      <c r="G15" s="319"/>
      <c r="H15" s="320"/>
      <c r="I15" s="216"/>
      <c r="J15" s="216"/>
      <c r="K15" s="217"/>
      <c r="L15" s="217"/>
      <c r="M15" s="217"/>
      <c r="N15" s="217"/>
      <c r="O15" s="218"/>
      <c r="P15" s="218"/>
      <c r="Q15" s="218"/>
      <c r="R15" s="219"/>
      <c r="S15" s="219"/>
      <c r="T15" s="220"/>
      <c r="U15" s="146"/>
      <c r="V15" s="146"/>
      <c r="W15" s="146"/>
      <c r="X15" s="146"/>
      <c r="Y15" s="179"/>
      <c r="Z15" s="16"/>
      <c r="AF15" s="57"/>
      <c r="AG15" s="49">
        <v>0</v>
      </c>
      <c r="AH15" s="48">
        <v>0</v>
      </c>
      <c r="AP15" s="17"/>
      <c r="AQ15" s="16"/>
      <c r="AR15" s="16"/>
      <c r="BJ15" s="26"/>
      <c r="BL15" s="26"/>
      <c r="BM15" s="33" t="s">
        <v>79</v>
      </c>
      <c r="BN15" s="34"/>
      <c r="BO15" s="33"/>
      <c r="BP15" s="33"/>
      <c r="BQ15" s="33"/>
      <c r="BR15" s="28"/>
      <c r="BS15" s="28"/>
      <c r="BT15" s="28"/>
      <c r="BU15" s="31"/>
      <c r="BV15" s="31"/>
      <c r="BW15" s="31"/>
      <c r="BX15" s="31"/>
      <c r="BY15" s="31"/>
      <c r="BZ15" s="31"/>
      <c r="CA15" s="31"/>
      <c r="CB15" s="31"/>
      <c r="CC15" s="31"/>
      <c r="CD15" s="31"/>
      <c r="CE15" s="31"/>
      <c r="CF15" s="31"/>
      <c r="CG15" s="26"/>
      <c r="CH15" s="26"/>
      <c r="CI15" s="26"/>
    </row>
    <row r="16" spans="1:87" ht="15.75" customHeight="1" thickBot="1">
      <c r="A16" s="26"/>
      <c r="B16" s="121" t="s">
        <v>107</v>
      </c>
      <c r="C16" s="135"/>
      <c r="D16" s="135"/>
      <c r="E16" s="318"/>
      <c r="F16" s="319"/>
      <c r="G16" s="319"/>
      <c r="H16" s="320"/>
      <c r="I16" s="216"/>
      <c r="J16" s="216"/>
      <c r="K16" s="217"/>
      <c r="L16" s="217"/>
      <c r="M16" s="217"/>
      <c r="N16" s="217"/>
      <c r="O16" s="218"/>
      <c r="P16" s="218"/>
      <c r="Q16" s="218"/>
      <c r="R16" s="219"/>
      <c r="S16" s="219"/>
      <c r="T16" s="220"/>
      <c r="U16" s="146"/>
      <c r="V16" s="146"/>
      <c r="W16" s="146"/>
      <c r="X16" s="146"/>
      <c r="Y16" s="179"/>
      <c r="Z16" s="16"/>
      <c r="AB16" s="50" t="s">
        <v>141</v>
      </c>
      <c r="AC16" s="49">
        <f>IF(Q16=AB16,1,0)</f>
        <v>0</v>
      </c>
      <c r="AD16" s="48">
        <v>1</v>
      </c>
      <c r="AF16" s="60" t="s">
        <v>142</v>
      </c>
      <c r="AG16" s="49">
        <f>IF(V16=AF16,1,0)</f>
        <v>0</v>
      </c>
      <c r="AH16" s="48">
        <v>1</v>
      </c>
      <c r="AP16" s="17"/>
      <c r="AQ16" s="16"/>
      <c r="AR16" s="16"/>
      <c r="BA16" s="19">
        <f>C16</f>
        <v>0</v>
      </c>
      <c r="BJ16" s="26"/>
      <c r="BL16" s="26"/>
      <c r="BM16" s="33" t="s">
        <v>79</v>
      </c>
      <c r="BN16" s="34"/>
      <c r="BO16" s="33"/>
      <c r="BP16" s="33"/>
      <c r="BQ16" s="33"/>
      <c r="BR16" s="28"/>
      <c r="BS16" s="28"/>
      <c r="BT16" s="28"/>
      <c r="BU16" s="31"/>
      <c r="BV16" s="31"/>
      <c r="BW16" s="31"/>
      <c r="BX16" s="31"/>
      <c r="BY16" s="31"/>
      <c r="BZ16" s="31"/>
      <c r="CA16" s="31"/>
      <c r="CB16" s="31"/>
      <c r="CC16" s="31"/>
      <c r="CD16" s="31"/>
      <c r="CE16" s="31"/>
      <c r="CF16" s="31"/>
      <c r="CG16" s="26"/>
      <c r="CH16" s="26"/>
      <c r="CI16" s="26"/>
    </row>
    <row r="17" spans="1:87" ht="15.75" customHeight="1" thickBot="1">
      <c r="A17" s="26"/>
      <c r="B17" s="136"/>
      <c r="C17" s="130"/>
      <c r="D17" s="137"/>
      <c r="E17" s="166" t="s">
        <v>97</v>
      </c>
      <c r="F17" s="167" t="s">
        <v>98</v>
      </c>
      <c r="G17" s="385" t="s">
        <v>100</v>
      </c>
      <c r="H17" s="386"/>
      <c r="I17" s="387"/>
      <c r="J17" s="387"/>
      <c r="K17" s="387"/>
      <c r="L17" s="387"/>
      <c r="M17" s="387"/>
      <c r="N17" s="387"/>
      <c r="O17" s="387"/>
      <c r="P17" s="387"/>
      <c r="Q17" s="387"/>
      <c r="R17" s="387"/>
      <c r="S17" s="387"/>
      <c r="T17" s="387"/>
      <c r="U17" s="387"/>
      <c r="V17" s="387"/>
      <c r="W17" s="387"/>
      <c r="X17" s="387"/>
      <c r="Y17" s="388"/>
      <c r="Z17" s="16"/>
      <c r="AB17" s="61" t="s">
        <v>144</v>
      </c>
      <c r="AC17" s="49">
        <f>IF(Q16=AB17,2,0)</f>
        <v>0</v>
      </c>
      <c r="AD17" s="48">
        <v>2</v>
      </c>
      <c r="AF17" s="60" t="s">
        <v>145</v>
      </c>
      <c r="AG17" s="49">
        <f>IF(V16=AF17,2,0)</f>
        <v>0</v>
      </c>
      <c r="AH17" s="48">
        <v>2</v>
      </c>
      <c r="AJ17" s="50"/>
      <c r="AO17" s="16"/>
      <c r="AP17" s="17"/>
      <c r="AQ17" s="16"/>
      <c r="AR17" s="16"/>
      <c r="AS17" s="16"/>
      <c r="AT17" s="18"/>
      <c r="BA17" s="19" t="s">
        <v>149</v>
      </c>
      <c r="BJ17" s="26"/>
      <c r="BL17" s="26"/>
      <c r="BM17" s="33"/>
      <c r="BN17" s="34"/>
      <c r="BO17" s="33"/>
      <c r="BP17" s="33"/>
      <c r="BQ17" s="33"/>
      <c r="BR17" s="28"/>
      <c r="BS17" s="28"/>
      <c r="BT17" s="28"/>
      <c r="BU17" s="31"/>
      <c r="BV17" s="31"/>
      <c r="BW17" s="31"/>
      <c r="BX17" s="31"/>
      <c r="BY17" s="31"/>
      <c r="BZ17" s="31"/>
      <c r="CA17" s="31"/>
      <c r="CB17" s="31"/>
      <c r="CC17" s="31"/>
      <c r="CD17" s="31"/>
      <c r="CE17" s="31"/>
      <c r="CF17" s="31"/>
      <c r="CG17" s="26"/>
      <c r="CH17" s="26"/>
      <c r="CI17" s="26"/>
    </row>
    <row r="18" spans="1:87" ht="15.75" customHeight="1" thickBot="1">
      <c r="A18" s="26"/>
      <c r="B18" s="136" t="s">
        <v>105</v>
      </c>
      <c r="C18" s="130"/>
      <c r="D18" s="130"/>
      <c r="E18" s="4"/>
      <c r="F18" s="4"/>
      <c r="G18" s="378" t="s">
        <v>111</v>
      </c>
      <c r="H18" s="379"/>
      <c r="I18" s="379"/>
      <c r="J18" s="379"/>
      <c r="K18" s="379"/>
      <c r="L18" s="379"/>
      <c r="M18" s="379"/>
      <c r="N18" s="379"/>
      <c r="O18" s="379"/>
      <c r="P18" s="379"/>
      <c r="Q18" s="379"/>
      <c r="R18" s="379"/>
      <c r="S18" s="379"/>
      <c r="T18" s="379"/>
      <c r="U18" s="379"/>
      <c r="V18" s="379"/>
      <c r="W18" s="379"/>
      <c r="X18" s="379"/>
      <c r="Y18" s="380"/>
      <c r="Z18" s="16"/>
      <c r="AB18" s="65" t="s">
        <v>150</v>
      </c>
      <c r="AC18" s="49">
        <f>IF(Q16=AB18,4,0)</f>
        <v>0</v>
      </c>
      <c r="AD18" s="48">
        <v>4</v>
      </c>
      <c r="AF18" s="66" t="s">
        <v>151</v>
      </c>
      <c r="AG18" s="49">
        <f>IF(V16=AF18,3,0)</f>
        <v>0</v>
      </c>
      <c r="AH18" s="48">
        <v>3</v>
      </c>
      <c r="AJ18" s="67" t="s">
        <v>83</v>
      </c>
      <c r="AP18" s="17"/>
      <c r="AQ18" s="16"/>
      <c r="AR18" s="16"/>
      <c r="AS18" s="16"/>
      <c r="AT18" s="81">
        <f>C18</f>
        <v>0</v>
      </c>
      <c r="AU18" s="82" t="str">
        <f>IF(F18="〇",1,"")</f>
        <v/>
      </c>
      <c r="AV18" s="83" t="s">
        <v>159</v>
      </c>
      <c r="BA18" s="68" t="s">
        <v>142</v>
      </c>
      <c r="BB18" s="69">
        <f>IF(SUM(BB19:BB20)=0,1,0)</f>
        <v>1</v>
      </c>
      <c r="BJ18" s="26"/>
      <c r="BL18" s="26"/>
      <c r="BM18" s="33" t="s">
        <v>83</v>
      </c>
      <c r="BN18" s="34"/>
      <c r="BO18" s="33"/>
      <c r="BP18" s="33"/>
      <c r="BQ18" s="33"/>
      <c r="BR18" s="28"/>
      <c r="BS18" s="28"/>
      <c r="BT18" s="28"/>
      <c r="BU18" s="31"/>
      <c r="BV18" s="31"/>
      <c r="BW18" s="31"/>
      <c r="BX18" s="31"/>
      <c r="BY18" s="31"/>
      <c r="BZ18" s="31"/>
      <c r="CA18" s="31"/>
      <c r="CB18" s="31"/>
      <c r="CC18" s="31"/>
      <c r="CD18" s="31"/>
      <c r="CE18" s="31"/>
      <c r="CF18" s="31"/>
      <c r="CG18" s="26"/>
      <c r="CH18" s="26"/>
      <c r="CI18" s="26"/>
    </row>
    <row r="19" spans="1:87" ht="15.75" customHeight="1" thickBot="1">
      <c r="A19" s="26"/>
      <c r="B19" s="136"/>
      <c r="C19" s="130"/>
      <c r="D19" s="137"/>
      <c r="E19" s="7"/>
      <c r="F19" s="7"/>
      <c r="G19" s="168" t="s">
        <v>112</v>
      </c>
      <c r="H19" s="169"/>
      <c r="I19" s="169"/>
      <c r="J19" s="169"/>
      <c r="K19" s="169"/>
      <c r="L19" s="169"/>
      <c r="M19" s="169"/>
      <c r="N19" s="169"/>
      <c r="O19" s="169"/>
      <c r="P19" s="169"/>
      <c r="Q19" s="169"/>
      <c r="R19" s="169"/>
      <c r="S19" s="169"/>
      <c r="T19" s="169"/>
      <c r="U19" s="169"/>
      <c r="V19" s="169"/>
      <c r="W19" s="169"/>
      <c r="X19" s="169"/>
      <c r="Y19" s="170"/>
      <c r="Z19" s="16"/>
      <c r="AB19" s="48" t="s">
        <v>153</v>
      </c>
      <c r="AC19" s="70">
        <f>SUM(AC16:AC18)</f>
        <v>0</v>
      </c>
      <c r="AF19" s="48" t="s">
        <v>153</v>
      </c>
      <c r="AG19" s="70" t="str">
        <f>IF(SUM(AG15:AG18)=0,"",(SUM(AG15:AG18)))</f>
        <v/>
      </c>
      <c r="AP19" s="17"/>
      <c r="AQ19" s="16"/>
      <c r="AR19" s="16"/>
      <c r="AT19" s="81">
        <f t="shared" ref="AT19" si="0">C19</f>
        <v>0</v>
      </c>
      <c r="AU19" s="82" t="str">
        <f>IF(F19="〇",1,"")</f>
        <v/>
      </c>
      <c r="AV19" s="83" t="s">
        <v>159</v>
      </c>
      <c r="BA19" s="71" t="s">
        <v>145</v>
      </c>
      <c r="BB19" s="72">
        <f>IF(F24="",IF(AND(AU22&gt;=1,AU23&lt;15),1,0),IF(BB20=1,0,IF(AND(AU25&gt;=1,AU26&gt;=1),1,0)))</f>
        <v>0</v>
      </c>
      <c r="BJ19" s="26"/>
      <c r="BL19" s="26"/>
      <c r="BM19" s="33" t="s">
        <v>83</v>
      </c>
      <c r="BN19" s="34"/>
      <c r="BO19" s="33"/>
      <c r="BP19" s="33"/>
      <c r="BQ19" s="33"/>
      <c r="BR19" s="28"/>
      <c r="BS19" s="28"/>
      <c r="BT19" s="28"/>
      <c r="BU19" s="31"/>
      <c r="BV19" s="31"/>
      <c r="BW19" s="31"/>
      <c r="BX19" s="31"/>
      <c r="BY19" s="31"/>
      <c r="BZ19" s="31"/>
      <c r="CA19" s="31"/>
      <c r="CB19" s="31"/>
      <c r="CC19" s="31"/>
      <c r="CD19" s="31"/>
      <c r="CE19" s="31"/>
      <c r="CF19" s="31"/>
      <c r="CG19" s="26"/>
      <c r="CH19" s="26"/>
      <c r="CI19" s="26"/>
    </row>
    <row r="20" spans="1:87" ht="8.25" customHeight="1">
      <c r="B20" s="29"/>
      <c r="C20" s="29"/>
      <c r="D20" s="29"/>
      <c r="E20" s="29"/>
      <c r="F20" s="29"/>
      <c r="G20" s="29"/>
      <c r="H20" s="29"/>
      <c r="I20" s="29"/>
      <c r="J20" s="29"/>
      <c r="K20" s="29"/>
      <c r="L20" s="29"/>
      <c r="M20" s="29"/>
      <c r="N20" s="29"/>
      <c r="O20" s="29"/>
      <c r="P20" s="29"/>
      <c r="Q20" s="29"/>
      <c r="R20" s="29"/>
      <c r="S20" s="29"/>
      <c r="T20" s="29"/>
      <c r="U20" s="29"/>
      <c r="V20" s="29"/>
      <c r="W20" s="29"/>
      <c r="X20" s="29"/>
      <c r="Y20" s="247"/>
      <c r="AO20" s="16"/>
      <c r="AP20" s="17"/>
      <c r="AQ20" s="16"/>
      <c r="AR20" s="16"/>
      <c r="AT20" s="81">
        <f>C20</f>
        <v>0</v>
      </c>
      <c r="AU20" s="82" t="str">
        <f>IF(F20="〇",1,"")</f>
        <v/>
      </c>
      <c r="AV20" s="83" t="s">
        <v>159</v>
      </c>
      <c r="BA20" s="73" t="s">
        <v>151</v>
      </c>
      <c r="BB20" s="74">
        <f>IF(F24="",IF(AND(AU22&gt;=1,AU23&gt;=15),1,0),IF(AU27=4,1,0))</f>
        <v>0</v>
      </c>
      <c r="BL20" s="26"/>
      <c r="BM20" s="33"/>
      <c r="BN20" s="33"/>
      <c r="BO20" s="33"/>
      <c r="BP20" s="33"/>
      <c r="BQ20" s="33"/>
      <c r="BR20" s="26"/>
      <c r="BS20" s="26"/>
      <c r="BT20" s="26"/>
      <c r="BU20" s="26"/>
      <c r="BV20" s="26"/>
      <c r="BW20" s="26"/>
      <c r="BX20" s="26"/>
      <c r="BY20" s="26"/>
      <c r="BZ20" s="26"/>
      <c r="CA20" s="26"/>
      <c r="CB20" s="26"/>
      <c r="CC20" s="26"/>
      <c r="CD20" s="26"/>
      <c r="CE20" s="26"/>
      <c r="CF20" s="26"/>
      <c r="CG20" s="26"/>
      <c r="CH20" s="26"/>
      <c r="CI20" s="26"/>
    </row>
    <row r="21" spans="1:87" ht="15.75" customHeight="1" thickBot="1">
      <c r="B21" s="138" t="s">
        <v>63</v>
      </c>
      <c r="C21" s="139"/>
      <c r="D21" s="139"/>
      <c r="E21" s="188"/>
      <c r="F21" s="188"/>
      <c r="G21" s="188"/>
      <c r="H21" s="188"/>
      <c r="I21" s="188"/>
      <c r="J21" s="188"/>
      <c r="K21" s="188"/>
      <c r="L21" s="188"/>
      <c r="M21" s="188"/>
      <c r="N21" s="188"/>
      <c r="O21" s="188"/>
      <c r="P21" s="139"/>
      <c r="Q21" s="347"/>
      <c r="R21" s="347"/>
      <c r="S21" s="347"/>
      <c r="T21" s="347"/>
      <c r="U21" s="347"/>
      <c r="V21" s="348"/>
      <c r="W21" s="348"/>
      <c r="X21" s="348"/>
      <c r="Y21" s="349"/>
      <c r="Z21" s="16"/>
      <c r="AT21" s="81">
        <f>C21</f>
        <v>0</v>
      </c>
      <c r="AU21" s="82" t="str">
        <f>IF(F21="〇",1,"")</f>
        <v/>
      </c>
      <c r="AV21" s="83" t="s">
        <v>159</v>
      </c>
      <c r="BL21" s="54"/>
      <c r="BM21" s="33"/>
      <c r="BN21" s="33"/>
      <c r="BO21" s="33"/>
      <c r="BP21" s="33"/>
      <c r="BQ21" s="33"/>
      <c r="BR21" s="28"/>
      <c r="BS21" s="28"/>
      <c r="BT21" s="28"/>
      <c r="BU21" s="31"/>
      <c r="BV21" s="31"/>
      <c r="BW21" s="31"/>
      <c r="BX21" s="31"/>
      <c r="BY21" s="31"/>
      <c r="BZ21" s="31"/>
      <c r="CA21" s="31"/>
      <c r="CB21" s="31"/>
      <c r="CC21" s="31"/>
      <c r="CD21" s="31"/>
      <c r="CE21" s="31"/>
      <c r="CF21" s="31"/>
      <c r="CG21" s="26"/>
      <c r="CH21" s="26"/>
      <c r="CI21" s="26">
        <v>1</v>
      </c>
    </row>
    <row r="22" spans="1:87" ht="15.75" customHeight="1" thickBot="1">
      <c r="A22" s="203"/>
      <c r="B22" s="325" t="s">
        <v>93</v>
      </c>
      <c r="C22" s="326"/>
      <c r="D22" s="327"/>
      <c r="E22" s="328"/>
      <c r="F22" s="329"/>
      <c r="G22" s="329"/>
      <c r="H22" s="329"/>
      <c r="I22" s="329"/>
      <c r="J22" s="329"/>
      <c r="K22" s="329"/>
      <c r="L22" s="329"/>
      <c r="M22" s="329"/>
      <c r="N22" s="329"/>
      <c r="O22" s="330"/>
      <c r="P22" s="219"/>
      <c r="Q22" s="219"/>
      <c r="R22" s="219"/>
      <c r="S22" s="219"/>
      <c r="T22" s="219"/>
      <c r="U22" s="219"/>
      <c r="V22" s="219"/>
      <c r="W22" s="219"/>
      <c r="X22" s="219"/>
      <c r="Y22" s="221"/>
      <c r="Z22" s="16"/>
      <c r="AP22" s="17"/>
      <c r="AQ22" s="16"/>
      <c r="AR22" s="16"/>
      <c r="AT22" s="81" t="s">
        <v>160</v>
      </c>
      <c r="AU22" s="77">
        <f>SUM(AU18:AU21)</f>
        <v>0</v>
      </c>
      <c r="AV22" s="83" t="s">
        <v>161</v>
      </c>
      <c r="BJ22" s="26"/>
      <c r="BK22" s="26"/>
      <c r="BL22" s="26"/>
      <c r="BM22" s="33" t="s">
        <v>68</v>
      </c>
      <c r="BN22" s="34" t="s">
        <v>69</v>
      </c>
      <c r="BO22" s="33"/>
      <c r="BP22" s="33"/>
      <c r="BQ22" s="33"/>
      <c r="BR22" s="26"/>
      <c r="BS22" s="26"/>
      <c r="BT22" s="26"/>
      <c r="BU22" s="26"/>
      <c r="BV22" s="26"/>
      <c r="BW22" s="26"/>
      <c r="BX22" s="26"/>
      <c r="BY22" s="26"/>
      <c r="BZ22" s="26"/>
      <c r="CA22" s="26"/>
      <c r="CB22" s="26"/>
      <c r="CC22" s="26"/>
      <c r="CD22" s="26"/>
      <c r="CE22" s="26"/>
      <c r="CF22" s="26"/>
      <c r="CG22" s="26"/>
      <c r="CH22" s="26"/>
      <c r="CI22" s="26"/>
    </row>
    <row r="23" spans="1:87" ht="15.75" customHeight="1" thickBot="1">
      <c r="B23" s="259" t="s">
        <v>198</v>
      </c>
      <c r="C23" s="260"/>
      <c r="D23" s="261"/>
      <c r="E23" s="373"/>
      <c r="F23" s="374"/>
      <c r="G23" s="374"/>
      <c r="H23" s="374"/>
      <c r="I23" s="374"/>
      <c r="J23" s="374"/>
      <c r="K23" s="374"/>
      <c r="L23" s="374"/>
      <c r="M23" s="374"/>
      <c r="N23" s="374"/>
      <c r="O23" s="375"/>
      <c r="P23" s="246"/>
      <c r="Q23" s="222"/>
      <c r="R23" s="222"/>
      <c r="S23" s="222"/>
      <c r="T23" s="222"/>
      <c r="U23" s="222"/>
      <c r="V23" s="222"/>
      <c r="W23" s="222"/>
      <c r="X23" s="222"/>
      <c r="Y23" s="223"/>
      <c r="AP23" s="17"/>
      <c r="AQ23" s="16"/>
      <c r="AR23" s="16"/>
      <c r="AT23" s="81">
        <f>C22</f>
        <v>0</v>
      </c>
      <c r="AU23" s="84">
        <f>F22</f>
        <v>0</v>
      </c>
      <c r="BJ23" s="26"/>
      <c r="BL23" s="26"/>
      <c r="BM23" s="33" t="s">
        <v>80</v>
      </c>
      <c r="BN23" s="34" t="s">
        <v>81</v>
      </c>
      <c r="BO23" s="33" t="s">
        <v>82</v>
      </c>
      <c r="BP23" s="33"/>
      <c r="BQ23" s="33"/>
      <c r="BR23" s="30"/>
      <c r="BS23" s="30"/>
      <c r="BT23" s="30"/>
      <c r="BU23" s="30"/>
      <c r="BV23" s="30"/>
      <c r="BW23" s="30"/>
      <c r="BX23" s="30"/>
      <c r="BY23" s="30"/>
      <c r="BZ23" s="30"/>
      <c r="CA23" s="30"/>
      <c r="CB23" s="30"/>
      <c r="CC23" s="30"/>
      <c r="CD23" s="30"/>
      <c r="CE23" s="30"/>
      <c r="CF23" s="30"/>
      <c r="CG23" s="30"/>
      <c r="CH23" s="30"/>
      <c r="CI23" s="26">
        <v>1</v>
      </c>
    </row>
    <row r="24" spans="1:87" ht="38.25" customHeight="1" thickBot="1">
      <c r="A24" s="26" t="s">
        <v>99</v>
      </c>
      <c r="B24" s="391" t="s">
        <v>199</v>
      </c>
      <c r="C24" s="392"/>
      <c r="D24" s="393"/>
      <c r="E24" s="394"/>
      <c r="F24" s="395"/>
      <c r="G24" s="395"/>
      <c r="H24" s="395"/>
      <c r="I24" s="395"/>
      <c r="J24" s="395"/>
      <c r="K24" s="395"/>
      <c r="L24" s="395"/>
      <c r="M24" s="395"/>
      <c r="N24" s="395"/>
      <c r="O24" s="396"/>
      <c r="P24" s="219"/>
      <c r="Q24" s="219"/>
      <c r="R24" s="219"/>
      <c r="S24" s="219"/>
      <c r="T24" s="219"/>
      <c r="U24" s="219"/>
      <c r="V24" s="219"/>
      <c r="W24" s="219"/>
      <c r="X24" s="219"/>
      <c r="Y24" s="221"/>
      <c r="AP24" s="17"/>
      <c r="AQ24" s="16"/>
      <c r="AR24" s="16"/>
      <c r="AU24" s="78"/>
      <c r="BJ24" s="26"/>
      <c r="BL24" s="26"/>
      <c r="BM24" s="33"/>
      <c r="BN24" s="34"/>
      <c r="BO24" s="33"/>
      <c r="BP24" s="59"/>
      <c r="BQ24" s="59"/>
      <c r="BR24" s="28"/>
      <c r="BS24" s="28"/>
      <c r="BT24" s="28"/>
      <c r="BU24" s="31"/>
      <c r="BV24" s="31"/>
      <c r="BW24" s="31"/>
      <c r="BX24" s="31"/>
      <c r="BY24" s="31"/>
      <c r="BZ24" s="31"/>
      <c r="CA24" s="31"/>
      <c r="CB24" s="31"/>
      <c r="CC24" s="31"/>
      <c r="CD24" s="31"/>
      <c r="CE24" s="31"/>
      <c r="CF24" s="31"/>
      <c r="CG24" s="26"/>
      <c r="CH24" s="26"/>
      <c r="CI24" s="26"/>
    </row>
    <row r="25" spans="1:87" ht="15.75" customHeight="1" thickBot="1">
      <c r="B25" s="259" t="s">
        <v>200</v>
      </c>
      <c r="C25" s="260"/>
      <c r="D25" s="261"/>
      <c r="E25" s="318"/>
      <c r="F25" s="319"/>
      <c r="G25" s="389"/>
      <c r="H25" s="390"/>
      <c r="I25" s="367"/>
      <c r="J25" s="368"/>
      <c r="K25" s="217"/>
      <c r="L25" s="217"/>
      <c r="M25" s="217"/>
      <c r="N25" s="217"/>
      <c r="O25" s="218"/>
      <c r="P25" s="218"/>
      <c r="Q25" s="218"/>
      <c r="R25" s="369"/>
      <c r="S25" s="369"/>
      <c r="T25" s="220"/>
      <c r="U25" s="220"/>
      <c r="V25" s="220"/>
      <c r="W25" s="220"/>
      <c r="X25" s="220"/>
      <c r="Y25" s="248"/>
      <c r="AT25" s="81">
        <f t="shared" ref="AT25:AT26" si="1">C25</f>
        <v>0</v>
      </c>
      <c r="AU25" s="85">
        <f>IF(F24="",0,IF(Q25&lt;50,0,IF(Q25&lt;80,1,2)))</f>
        <v>0</v>
      </c>
      <c r="AV25" s="83"/>
      <c r="BJ25" s="26"/>
      <c r="BL25" s="26"/>
      <c r="BM25" s="33" t="s">
        <v>79</v>
      </c>
      <c r="BN25" s="34"/>
      <c r="BO25" s="33"/>
      <c r="BP25" s="33"/>
      <c r="BQ25" s="33"/>
      <c r="BR25" s="30"/>
      <c r="BS25" s="30"/>
      <c r="BT25" s="30"/>
      <c r="BU25" s="30"/>
      <c r="BV25" s="30"/>
      <c r="BW25" s="30"/>
      <c r="BX25" s="30"/>
      <c r="BY25" s="30"/>
      <c r="BZ25" s="30"/>
      <c r="CA25" s="30"/>
      <c r="CB25" s="30"/>
      <c r="CC25" s="30"/>
      <c r="CD25" s="30"/>
      <c r="CE25" s="30"/>
      <c r="CF25" s="30"/>
      <c r="CG25" s="30"/>
      <c r="CH25" s="30"/>
      <c r="CI25" s="26"/>
    </row>
    <row r="26" spans="1:87" ht="15.75" customHeight="1" thickBot="1">
      <c r="A26" s="26"/>
      <c r="B26" s="259" t="s">
        <v>201</v>
      </c>
      <c r="C26" s="260"/>
      <c r="D26" s="261"/>
      <c r="E26" s="381"/>
      <c r="F26" s="382"/>
      <c r="G26" s="382"/>
      <c r="H26" s="383"/>
      <c r="I26" s="363"/>
      <c r="J26" s="363"/>
      <c r="K26" s="212"/>
      <c r="L26" s="212"/>
      <c r="M26" s="212"/>
      <c r="N26" s="212"/>
      <c r="O26" s="213"/>
      <c r="P26" s="213"/>
      <c r="Q26" s="213"/>
      <c r="R26" s="359"/>
      <c r="S26" s="359"/>
      <c r="T26" s="215"/>
      <c r="U26" s="215"/>
      <c r="V26" s="215"/>
      <c r="W26" s="215"/>
      <c r="X26" s="215"/>
      <c r="Y26" s="249"/>
      <c r="AG26" s="49"/>
      <c r="AP26" s="17"/>
      <c r="AQ26" s="16"/>
      <c r="AR26" s="16"/>
      <c r="AT26" s="81">
        <f t="shared" si="1"/>
        <v>0</v>
      </c>
      <c r="AU26" s="85">
        <f>IF(F24="",0,IF(Q26&lt;50,0,IF(Q26&lt;80,1,2)))</f>
        <v>0</v>
      </c>
      <c r="AV26" s="83"/>
      <c r="BJ26" s="26"/>
      <c r="BL26" s="26"/>
      <c r="BM26" s="33" t="s">
        <v>79</v>
      </c>
      <c r="BN26" s="34"/>
      <c r="BO26" s="33"/>
      <c r="BP26" s="33"/>
      <c r="BQ26" s="33"/>
      <c r="BR26" s="28"/>
      <c r="BS26" s="28"/>
      <c r="BT26" s="28"/>
      <c r="BU26" s="31"/>
      <c r="BV26" s="31"/>
      <c r="BW26" s="31"/>
      <c r="BX26" s="31"/>
      <c r="BY26" s="31"/>
      <c r="BZ26" s="31"/>
      <c r="CA26" s="31"/>
      <c r="CB26" s="31"/>
      <c r="CC26" s="31"/>
      <c r="CD26" s="31"/>
      <c r="CE26" s="31"/>
      <c r="CF26" s="31"/>
      <c r="CG26" s="26"/>
      <c r="CH26" s="26"/>
      <c r="CI26" s="26">
        <v>1</v>
      </c>
    </row>
    <row r="27" spans="1:87" ht="15.75" customHeight="1" thickBot="1">
      <c r="A27" s="26"/>
      <c r="B27" s="143"/>
      <c r="C27" s="29"/>
      <c r="D27" s="29"/>
      <c r="E27" s="166" t="s">
        <v>97</v>
      </c>
      <c r="F27" s="167" t="s">
        <v>98</v>
      </c>
      <c r="G27" s="385" t="s">
        <v>100</v>
      </c>
      <c r="H27" s="386"/>
      <c r="I27" s="387"/>
      <c r="J27" s="387"/>
      <c r="K27" s="387"/>
      <c r="L27" s="387"/>
      <c r="M27" s="387"/>
      <c r="N27" s="387"/>
      <c r="O27" s="387"/>
      <c r="P27" s="387"/>
      <c r="Q27" s="387"/>
      <c r="R27" s="387"/>
      <c r="S27" s="387"/>
      <c r="T27" s="387"/>
      <c r="U27" s="387"/>
      <c r="V27" s="387"/>
      <c r="W27" s="387"/>
      <c r="X27" s="387"/>
      <c r="Y27" s="388"/>
      <c r="AF27" s="57"/>
      <c r="AG27" s="49">
        <v>0</v>
      </c>
      <c r="AH27" s="48">
        <v>0</v>
      </c>
      <c r="AP27" s="17"/>
      <c r="AQ27" s="16"/>
      <c r="AR27" s="16"/>
      <c r="AT27" s="51" t="s">
        <v>162</v>
      </c>
      <c r="AU27" s="85">
        <f>SUM(AU25:AU26)</f>
        <v>0</v>
      </c>
      <c r="AV27" s="83" t="s">
        <v>161</v>
      </c>
      <c r="BJ27" s="26"/>
      <c r="BL27" s="26"/>
      <c r="BM27" s="33"/>
      <c r="BN27" s="34"/>
      <c r="BO27" s="33"/>
      <c r="BP27" s="33"/>
      <c r="BQ27" s="33"/>
      <c r="BR27" s="28"/>
      <c r="BS27" s="28"/>
      <c r="BT27" s="28"/>
      <c r="BU27" s="31"/>
      <c r="BV27" s="31"/>
      <c r="BW27" s="31"/>
      <c r="BX27" s="31"/>
      <c r="BY27" s="31"/>
      <c r="BZ27" s="31"/>
      <c r="CA27" s="31"/>
      <c r="CB27" s="31"/>
      <c r="CC27" s="31"/>
      <c r="CD27" s="31"/>
      <c r="CE27" s="31"/>
      <c r="CF27" s="31"/>
      <c r="CG27" s="26"/>
      <c r="CH27" s="26"/>
      <c r="CI27" s="26"/>
    </row>
    <row r="28" spans="1:87" ht="18.600000000000001" thickBot="1">
      <c r="B28" s="171" t="s">
        <v>128</v>
      </c>
      <c r="C28" s="172"/>
      <c r="D28" s="173"/>
      <c r="E28" s="4"/>
      <c r="F28" s="4"/>
      <c r="G28" s="378" t="s">
        <v>76</v>
      </c>
      <c r="H28" s="379"/>
      <c r="I28" s="379"/>
      <c r="J28" s="379"/>
      <c r="K28" s="379"/>
      <c r="L28" s="379"/>
      <c r="M28" s="379"/>
      <c r="N28" s="379"/>
      <c r="O28" s="379"/>
      <c r="P28" s="379"/>
      <c r="Q28" s="379"/>
      <c r="R28" s="379"/>
      <c r="S28" s="379"/>
      <c r="T28" s="379"/>
      <c r="U28" s="379"/>
      <c r="V28" s="379"/>
      <c r="W28" s="379"/>
      <c r="X28" s="379"/>
      <c r="Y28" s="380"/>
      <c r="Z28" s="16"/>
      <c r="AF28" s="57"/>
      <c r="AG28" s="49">
        <v>0</v>
      </c>
      <c r="AH28" s="48">
        <v>0</v>
      </c>
      <c r="AU28" s="78"/>
      <c r="BA28" s="86"/>
      <c r="BB28" s="87"/>
      <c r="BJ28" s="26"/>
      <c r="BL28" s="26"/>
      <c r="BM28" s="33" t="s">
        <v>83</v>
      </c>
      <c r="BN28" s="33"/>
      <c r="BO28" s="384"/>
      <c r="BP28" s="384"/>
      <c r="BQ28" s="384"/>
      <c r="BR28" s="26"/>
      <c r="BS28" s="26"/>
      <c r="BT28" s="26"/>
      <c r="BU28" s="26"/>
      <c r="BV28" s="26"/>
      <c r="BW28" s="26"/>
      <c r="BX28" s="26"/>
      <c r="BY28" s="26"/>
      <c r="BZ28" s="26"/>
      <c r="CA28" s="26"/>
      <c r="CB28" s="26"/>
      <c r="CC28" s="26"/>
      <c r="CD28" s="26"/>
      <c r="CE28" s="26"/>
      <c r="CF28" s="26"/>
      <c r="CG28" s="26"/>
      <c r="CH28" s="26"/>
      <c r="CI28" s="26">
        <v>2</v>
      </c>
    </row>
    <row r="29" spans="1:87" ht="18.600000000000001" thickBot="1">
      <c r="B29" s="174"/>
      <c r="C29" s="175"/>
      <c r="D29" s="176"/>
      <c r="E29" s="7"/>
      <c r="F29" s="7"/>
      <c r="G29" s="178" t="s">
        <v>73</v>
      </c>
      <c r="H29" s="146"/>
      <c r="I29" s="146"/>
      <c r="J29" s="146"/>
      <c r="K29" s="146"/>
      <c r="L29" s="146"/>
      <c r="M29" s="146"/>
      <c r="N29" s="146"/>
      <c r="O29" s="146"/>
      <c r="P29" s="146"/>
      <c r="Q29" s="146"/>
      <c r="R29" s="146"/>
      <c r="S29" s="146"/>
      <c r="T29" s="146"/>
      <c r="U29" s="146"/>
      <c r="V29" s="146"/>
      <c r="W29" s="146"/>
      <c r="X29" s="146"/>
      <c r="Y29" s="179"/>
      <c r="Z29" s="16"/>
      <c r="AB29" s="50" t="s">
        <v>141</v>
      </c>
      <c r="AC29" s="49">
        <f>IF(Q29=AB29,1,0)</f>
        <v>0</v>
      </c>
      <c r="AD29" s="48">
        <v>1</v>
      </c>
      <c r="AF29" s="60" t="s">
        <v>142</v>
      </c>
      <c r="AG29" s="49">
        <f>IF(V29=AF29,1,0)</f>
        <v>0</v>
      </c>
      <c r="AH29" s="48">
        <v>1</v>
      </c>
      <c r="AJ29" s="50"/>
      <c r="AU29" s="78"/>
      <c r="BA29" s="19">
        <f>C29</f>
        <v>0</v>
      </c>
      <c r="BJ29" s="26"/>
      <c r="BL29" s="26"/>
      <c r="BM29" s="33" t="s">
        <v>83</v>
      </c>
      <c r="BN29" s="33"/>
      <c r="BO29" s="384"/>
      <c r="BP29" s="384"/>
      <c r="BQ29" s="384"/>
      <c r="BR29" s="26"/>
      <c r="BS29" s="26"/>
      <c r="BT29" s="26"/>
      <c r="BU29" s="26"/>
      <c r="BV29" s="26"/>
      <c r="BW29" s="26"/>
      <c r="BX29" s="26"/>
      <c r="BY29" s="26"/>
      <c r="BZ29" s="26"/>
      <c r="CA29" s="26"/>
      <c r="CB29" s="26"/>
      <c r="CC29" s="26"/>
      <c r="CD29" s="26"/>
      <c r="CE29" s="26"/>
      <c r="CF29" s="26"/>
      <c r="CG29" s="26"/>
      <c r="CH29" s="26"/>
      <c r="CI29" s="26">
        <v>2</v>
      </c>
    </row>
    <row r="30" spans="1:87" ht="18.600000000000001" thickBot="1">
      <c r="B30" s="121" t="s">
        <v>129</v>
      </c>
      <c r="C30" s="172"/>
      <c r="D30" s="173"/>
      <c r="E30" s="4"/>
      <c r="F30" s="4"/>
      <c r="G30" s="162" t="s">
        <v>74</v>
      </c>
      <c r="H30" s="180"/>
      <c r="I30" s="180"/>
      <c r="J30" s="180"/>
      <c r="K30" s="180"/>
      <c r="L30" s="180"/>
      <c r="M30" s="180"/>
      <c r="N30" s="180"/>
      <c r="O30" s="180"/>
      <c r="P30" s="180"/>
      <c r="Q30" s="180"/>
      <c r="R30" s="180"/>
      <c r="S30" s="180"/>
      <c r="T30" s="180"/>
      <c r="U30" s="180"/>
      <c r="V30" s="180"/>
      <c r="W30" s="180"/>
      <c r="X30" s="180"/>
      <c r="Y30" s="181"/>
      <c r="AB30" s="61" t="s">
        <v>144</v>
      </c>
      <c r="AC30" s="49">
        <f>IF(Q29=AB30,2,0)</f>
        <v>0</v>
      </c>
      <c r="AD30" s="48">
        <v>2</v>
      </c>
      <c r="AF30" s="60" t="s">
        <v>145</v>
      </c>
      <c r="AG30" s="49">
        <f>IF(V29=AF30,2,0)</f>
        <v>0</v>
      </c>
      <c r="AH30" s="48">
        <v>2</v>
      </c>
      <c r="AJ30" s="67" t="s">
        <v>83</v>
      </c>
      <c r="AT30" s="81">
        <f>C30</f>
        <v>0</v>
      </c>
      <c r="AU30" s="82" t="str">
        <f>IF(F30="〇",1,"")</f>
        <v/>
      </c>
      <c r="AV30" s="83" t="s">
        <v>163</v>
      </c>
      <c r="BA30" s="19" t="s">
        <v>149</v>
      </c>
      <c r="BJ30" s="26"/>
      <c r="BL30" s="26"/>
      <c r="BM30" s="33" t="s">
        <v>83</v>
      </c>
      <c r="BN30" s="33"/>
      <c r="BO30" s="384"/>
      <c r="BP30" s="384"/>
      <c r="BQ30" s="384"/>
      <c r="BR30" s="26"/>
      <c r="BS30" s="26"/>
      <c r="BT30" s="26"/>
      <c r="BU30" s="26"/>
      <c r="BV30" s="26"/>
      <c r="BW30" s="26"/>
      <c r="BX30" s="26"/>
      <c r="BY30" s="26"/>
      <c r="BZ30" s="26"/>
      <c r="CA30" s="26"/>
      <c r="CB30" s="26"/>
      <c r="CC30" s="26"/>
      <c r="CD30" s="26"/>
      <c r="CE30" s="26"/>
      <c r="CF30" s="26"/>
      <c r="CG30" s="26"/>
      <c r="CH30" s="26"/>
      <c r="CI30" s="26">
        <v>2</v>
      </c>
    </row>
    <row r="31" spans="1:87" ht="18.600000000000001" thickBot="1">
      <c r="B31" s="174"/>
      <c r="C31" s="175"/>
      <c r="D31" s="176"/>
      <c r="E31" s="10"/>
      <c r="F31" s="10"/>
      <c r="G31" s="151" t="s">
        <v>75</v>
      </c>
      <c r="H31" s="36"/>
      <c r="I31" s="36"/>
      <c r="J31" s="36"/>
      <c r="K31" s="36"/>
      <c r="L31" s="36"/>
      <c r="M31" s="36"/>
      <c r="N31" s="36"/>
      <c r="O31" s="36"/>
      <c r="P31" s="36"/>
      <c r="Q31" s="36"/>
      <c r="R31" s="36"/>
      <c r="S31" s="36"/>
      <c r="T31" s="36"/>
      <c r="U31" s="36"/>
      <c r="V31" s="36"/>
      <c r="W31" s="36"/>
      <c r="X31" s="36"/>
      <c r="Y31" s="182"/>
      <c r="AB31" s="65" t="s">
        <v>150</v>
      </c>
      <c r="AC31" s="49">
        <f>IF(Q29=AB31,4,0)</f>
        <v>0</v>
      </c>
      <c r="AD31" s="48">
        <v>4</v>
      </c>
      <c r="AF31" s="66" t="s">
        <v>151</v>
      </c>
      <c r="AG31" s="49">
        <f>IF(V29=AF31,3,0)</f>
        <v>0</v>
      </c>
      <c r="AH31" s="48">
        <v>3</v>
      </c>
      <c r="AT31" s="81">
        <f t="shared" ref="AT31:AT35" si="2">C31</f>
        <v>0</v>
      </c>
      <c r="AU31" s="82" t="str">
        <f t="shared" ref="AU31:AU35" si="3">IF(F31="〇",1,"")</f>
        <v/>
      </c>
      <c r="AV31" s="83" t="s">
        <v>163</v>
      </c>
      <c r="BA31" s="68" t="s">
        <v>142</v>
      </c>
      <c r="BB31" s="69">
        <f>IF(SUM(BB32:BB33)=0,1,0)</f>
        <v>1</v>
      </c>
      <c r="BJ31" s="26"/>
      <c r="BL31" s="26"/>
      <c r="BM31" s="33" t="s">
        <v>83</v>
      </c>
      <c r="BN31" s="33"/>
      <c r="BO31" s="384"/>
      <c r="BP31" s="384"/>
      <c r="BQ31" s="384"/>
      <c r="BR31" s="26"/>
      <c r="BS31" s="26"/>
      <c r="BT31" s="26"/>
      <c r="BU31" s="26"/>
      <c r="BV31" s="26"/>
      <c r="BW31" s="26"/>
      <c r="BX31" s="26"/>
      <c r="BY31" s="26"/>
      <c r="BZ31" s="26"/>
      <c r="CA31" s="26"/>
      <c r="CB31" s="26"/>
      <c r="CC31" s="26"/>
      <c r="CD31" s="26"/>
      <c r="CE31" s="26"/>
      <c r="CF31" s="26"/>
      <c r="CG31" s="26"/>
      <c r="CH31" s="26"/>
      <c r="CI31" s="26">
        <v>2</v>
      </c>
    </row>
    <row r="32" spans="1:87" ht="15.75" customHeight="1">
      <c r="B32" s="121" t="s">
        <v>130</v>
      </c>
      <c r="C32" s="135"/>
      <c r="D32" s="177"/>
      <c r="E32" s="4"/>
      <c r="F32" s="4"/>
      <c r="G32" s="162" t="s">
        <v>72</v>
      </c>
      <c r="H32" s="180"/>
      <c r="I32" s="180"/>
      <c r="J32" s="180"/>
      <c r="K32" s="180"/>
      <c r="L32" s="180"/>
      <c r="M32" s="180"/>
      <c r="N32" s="180"/>
      <c r="O32" s="180"/>
      <c r="P32" s="180"/>
      <c r="Q32" s="180"/>
      <c r="R32" s="180"/>
      <c r="S32" s="180"/>
      <c r="T32" s="180"/>
      <c r="U32" s="180"/>
      <c r="V32" s="180"/>
      <c r="W32" s="180"/>
      <c r="X32" s="180"/>
      <c r="Y32" s="181"/>
      <c r="AB32" s="48" t="s">
        <v>153</v>
      </c>
      <c r="AC32" s="70">
        <f>SUM(AC29:AC31)</f>
        <v>0</v>
      </c>
      <c r="AF32" s="48" t="s">
        <v>153</v>
      </c>
      <c r="AG32" s="70" t="str">
        <f>IF(SUM(AG28:AG31)=0,"",(SUM(AG28:AG31)))</f>
        <v/>
      </c>
      <c r="AT32" s="81">
        <f t="shared" si="2"/>
        <v>0</v>
      </c>
      <c r="AU32" s="82" t="str">
        <f t="shared" si="3"/>
        <v/>
      </c>
      <c r="AV32" s="83" t="s">
        <v>163</v>
      </c>
      <c r="BA32" s="71" t="s">
        <v>145</v>
      </c>
      <c r="BB32" s="72">
        <f>IF(BB33=1,0,IF(AND((OR(AU31=1,AU32=1)),OR(AU34=1,AU35=1)),1,0))</f>
        <v>0</v>
      </c>
      <c r="BL32" s="26"/>
      <c r="BM32" s="33" t="s">
        <v>83</v>
      </c>
      <c r="BN32" s="33"/>
      <c r="BO32" s="384"/>
      <c r="BP32" s="384"/>
      <c r="BQ32" s="384"/>
      <c r="BR32" s="26"/>
      <c r="BS32" s="26"/>
      <c r="BT32" s="26"/>
      <c r="BU32" s="26"/>
      <c r="BV32" s="26"/>
      <c r="BW32" s="26"/>
      <c r="BX32" s="26"/>
      <c r="BY32" s="26"/>
      <c r="BZ32" s="26"/>
      <c r="CA32" s="26"/>
      <c r="CB32" s="26"/>
      <c r="CC32" s="26"/>
      <c r="CD32" s="26"/>
      <c r="CE32" s="26"/>
      <c r="CF32" s="26"/>
      <c r="CG32" s="26"/>
      <c r="CH32" s="26"/>
      <c r="CI32" s="27">
        <v>2</v>
      </c>
    </row>
    <row r="33" spans="2:87" ht="15.75" customHeight="1" thickBot="1">
      <c r="B33" s="164"/>
      <c r="C33" s="124"/>
      <c r="D33" s="124"/>
      <c r="E33" s="10"/>
      <c r="F33" s="10"/>
      <c r="G33" s="183" t="s">
        <v>31</v>
      </c>
      <c r="H33" s="146"/>
      <c r="I33" s="146"/>
      <c r="J33" s="146"/>
      <c r="K33" s="146"/>
      <c r="L33" s="146"/>
      <c r="M33" s="146"/>
      <c r="N33" s="146"/>
      <c r="O33" s="146"/>
      <c r="P33" s="146"/>
      <c r="Q33" s="146"/>
      <c r="R33" s="146"/>
      <c r="S33" s="146"/>
      <c r="T33" s="146"/>
      <c r="U33" s="146"/>
      <c r="V33" s="146"/>
      <c r="W33" s="146"/>
      <c r="X33" s="146"/>
      <c r="Y33" s="179"/>
      <c r="AT33" s="81">
        <f t="shared" si="2"/>
        <v>0</v>
      </c>
      <c r="AU33" s="82" t="str">
        <f t="shared" si="3"/>
        <v/>
      </c>
      <c r="AV33" s="83" t="s">
        <v>163</v>
      </c>
      <c r="BA33" s="73" t="s">
        <v>151</v>
      </c>
      <c r="BB33" s="74">
        <f>IF(AND(AU32=1,AU35=1),1,0)</f>
        <v>0</v>
      </c>
      <c r="BL33" s="26"/>
      <c r="BM33" s="33" t="s">
        <v>83</v>
      </c>
      <c r="BN33" s="26"/>
      <c r="BO33" s="88"/>
      <c r="BP33" s="88"/>
      <c r="BQ33" s="88"/>
      <c r="BR33" s="26"/>
      <c r="BS33" s="26"/>
      <c r="BT33" s="26"/>
      <c r="BU33" s="26"/>
      <c r="BV33" s="26"/>
      <c r="BW33" s="26"/>
      <c r="BX33" s="26"/>
      <c r="BY33" s="26"/>
      <c r="BZ33" s="26"/>
      <c r="CA33" s="26"/>
      <c r="CB33" s="26"/>
      <c r="CC33" s="26"/>
      <c r="CD33" s="26"/>
      <c r="CE33" s="26"/>
      <c r="CF33" s="26"/>
      <c r="CG33" s="26"/>
      <c r="CH33" s="26"/>
    </row>
    <row r="34" spans="2:87" ht="15.75" customHeight="1">
      <c r="B34" s="121" t="s">
        <v>131</v>
      </c>
      <c r="C34" s="135"/>
      <c r="D34" s="135"/>
      <c r="E34" s="5"/>
      <c r="F34" s="5"/>
      <c r="G34" s="162" t="s">
        <v>2</v>
      </c>
      <c r="H34" s="180"/>
      <c r="I34" s="180"/>
      <c r="J34" s="180"/>
      <c r="K34" s="180"/>
      <c r="L34" s="180"/>
      <c r="M34" s="180"/>
      <c r="N34" s="180"/>
      <c r="O34" s="180"/>
      <c r="P34" s="180"/>
      <c r="Q34" s="180"/>
      <c r="R34" s="180"/>
      <c r="S34" s="180"/>
      <c r="T34" s="180"/>
      <c r="U34" s="180"/>
      <c r="V34" s="180"/>
      <c r="W34" s="180"/>
      <c r="X34" s="180"/>
      <c r="Y34" s="181"/>
      <c r="AT34" s="81">
        <f t="shared" si="2"/>
        <v>0</v>
      </c>
      <c r="AU34" s="82" t="str">
        <f t="shared" si="3"/>
        <v/>
      </c>
      <c r="AV34" s="83" t="s">
        <v>163</v>
      </c>
      <c r="BL34" s="26"/>
      <c r="BM34" s="33" t="s">
        <v>83</v>
      </c>
      <c r="BN34" s="26"/>
      <c r="BO34" s="377"/>
      <c r="BP34" s="377"/>
      <c r="BQ34" s="377"/>
      <c r="BR34" s="26"/>
      <c r="BS34" s="26"/>
      <c r="BT34" s="26"/>
      <c r="BU34" s="26"/>
      <c r="BV34" s="26"/>
      <c r="BW34" s="26"/>
      <c r="BX34" s="26"/>
      <c r="BY34" s="26"/>
      <c r="BZ34" s="26"/>
      <c r="CA34" s="26"/>
      <c r="CB34" s="26"/>
      <c r="CC34" s="26"/>
      <c r="CD34" s="26"/>
      <c r="CE34" s="26"/>
      <c r="CF34" s="26"/>
      <c r="CG34" s="26"/>
      <c r="CH34" s="26"/>
      <c r="CI34" s="27">
        <v>2</v>
      </c>
    </row>
    <row r="35" spans="2:87" ht="15.75" customHeight="1">
      <c r="B35" s="143"/>
      <c r="C35" s="29"/>
      <c r="D35" s="29"/>
      <c r="E35" s="6"/>
      <c r="F35" s="6"/>
      <c r="G35" s="150" t="s">
        <v>3</v>
      </c>
      <c r="H35" s="184"/>
      <c r="I35" s="184"/>
      <c r="J35" s="184"/>
      <c r="K35" s="184"/>
      <c r="L35" s="184"/>
      <c r="M35" s="184"/>
      <c r="N35" s="184"/>
      <c r="O35" s="184"/>
      <c r="P35" s="184"/>
      <c r="Q35" s="184"/>
      <c r="R35" s="184"/>
      <c r="S35" s="184"/>
      <c r="T35" s="184"/>
      <c r="U35" s="184"/>
      <c r="V35" s="184"/>
      <c r="W35" s="184"/>
      <c r="X35" s="184"/>
      <c r="Y35" s="185"/>
      <c r="AT35" s="81">
        <f t="shared" si="2"/>
        <v>0</v>
      </c>
      <c r="AU35" s="82" t="str">
        <f t="shared" si="3"/>
        <v/>
      </c>
      <c r="AV35" s="83" t="s">
        <v>163</v>
      </c>
      <c r="BL35" s="26"/>
      <c r="BM35" s="33" t="s">
        <v>83</v>
      </c>
      <c r="BN35" s="26"/>
      <c r="BO35" s="376"/>
      <c r="BP35" s="376"/>
      <c r="BQ35" s="376"/>
      <c r="BR35" s="26"/>
      <c r="BS35" s="26"/>
      <c r="BT35" s="26"/>
      <c r="BU35" s="26"/>
      <c r="BV35" s="26"/>
      <c r="BW35" s="26"/>
      <c r="BX35" s="26"/>
      <c r="BY35" s="26"/>
      <c r="BZ35" s="26"/>
      <c r="CA35" s="26"/>
      <c r="CB35" s="26"/>
      <c r="CC35" s="26"/>
      <c r="CD35" s="26"/>
      <c r="CE35" s="26"/>
      <c r="CF35" s="26"/>
      <c r="CG35" s="26"/>
      <c r="CH35" s="26"/>
      <c r="CI35" s="27">
        <v>2</v>
      </c>
    </row>
    <row r="36" spans="2:87" ht="15.75" customHeight="1">
      <c r="B36" s="143"/>
      <c r="C36" s="29"/>
      <c r="D36" s="29"/>
      <c r="E36" s="6"/>
      <c r="F36" s="6"/>
      <c r="G36" s="150" t="s">
        <v>4</v>
      </c>
      <c r="H36" s="184"/>
      <c r="I36" s="184"/>
      <c r="J36" s="184"/>
      <c r="K36" s="184"/>
      <c r="L36" s="184"/>
      <c r="M36" s="184"/>
      <c r="N36" s="184"/>
      <c r="O36" s="184"/>
      <c r="P36" s="184"/>
      <c r="Q36" s="184"/>
      <c r="R36" s="184"/>
      <c r="S36" s="184"/>
      <c r="T36" s="184"/>
      <c r="U36" s="184"/>
      <c r="V36" s="184"/>
      <c r="W36" s="184"/>
      <c r="X36" s="184"/>
      <c r="Y36" s="185"/>
      <c r="AG36" s="49"/>
      <c r="AT36" s="81"/>
      <c r="AU36" s="17"/>
      <c r="BL36" s="26"/>
      <c r="BM36" s="33" t="s">
        <v>83</v>
      </c>
      <c r="BN36" s="26"/>
      <c r="BO36" s="376"/>
      <c r="BP36" s="376"/>
      <c r="BQ36" s="376"/>
      <c r="BR36" s="26"/>
      <c r="BS36" s="26"/>
      <c r="BT36" s="26"/>
      <c r="BU36" s="26"/>
      <c r="BV36" s="26"/>
      <c r="BW36" s="26"/>
      <c r="BX36" s="26"/>
      <c r="BY36" s="26"/>
      <c r="BZ36" s="26"/>
      <c r="CA36" s="26"/>
      <c r="CB36" s="26"/>
      <c r="CC36" s="26"/>
      <c r="CD36" s="26"/>
      <c r="CE36" s="26"/>
      <c r="CF36" s="26"/>
      <c r="CG36" s="26"/>
      <c r="CH36" s="26"/>
      <c r="CI36" s="27">
        <v>2</v>
      </c>
    </row>
    <row r="37" spans="2:87" ht="15.75" customHeight="1" thickBot="1">
      <c r="B37" s="164"/>
      <c r="C37" s="124"/>
      <c r="D37" s="124"/>
      <c r="E37" s="9"/>
      <c r="F37" s="9"/>
      <c r="G37" s="124" t="s">
        <v>5</v>
      </c>
      <c r="H37" s="146"/>
      <c r="I37" s="146"/>
      <c r="J37" s="146"/>
      <c r="K37" s="146"/>
      <c r="L37" s="146"/>
      <c r="M37" s="146"/>
      <c r="N37" s="146"/>
      <c r="O37" s="146"/>
      <c r="P37" s="146"/>
      <c r="Q37" s="146"/>
      <c r="R37" s="146"/>
      <c r="S37" s="146"/>
      <c r="T37" s="146"/>
      <c r="U37" s="146"/>
      <c r="V37" s="146"/>
      <c r="W37" s="146"/>
      <c r="X37" s="146"/>
      <c r="Y37" s="179"/>
      <c r="AF37" s="57"/>
      <c r="AG37" s="49">
        <v>0</v>
      </c>
      <c r="AH37" s="48">
        <v>0</v>
      </c>
      <c r="BL37" s="26"/>
      <c r="BM37" s="33" t="s">
        <v>83</v>
      </c>
      <c r="BN37" s="26"/>
      <c r="BO37" s="376"/>
      <c r="BP37" s="376"/>
      <c r="BQ37" s="376"/>
      <c r="BR37" s="26"/>
      <c r="BS37" s="26"/>
      <c r="BT37" s="26"/>
      <c r="BU37" s="26"/>
      <c r="BV37" s="26"/>
      <c r="BW37" s="26"/>
      <c r="BX37" s="26"/>
      <c r="BY37" s="26"/>
      <c r="BZ37" s="26"/>
      <c r="CA37" s="26"/>
      <c r="CB37" s="26"/>
      <c r="CC37" s="26"/>
      <c r="CD37" s="26"/>
      <c r="CE37" s="26"/>
      <c r="CF37" s="26"/>
      <c r="CG37" s="26"/>
      <c r="CH37" s="26"/>
      <c r="CI37" s="27">
        <v>2</v>
      </c>
    </row>
    <row r="38" spans="2:87" ht="15.75" customHeight="1" thickBot="1">
      <c r="B38" s="143" t="s">
        <v>132</v>
      </c>
      <c r="C38" s="29"/>
      <c r="D38" s="29"/>
      <c r="E38" s="8"/>
      <c r="F38" s="8"/>
      <c r="G38" s="29" t="s">
        <v>71</v>
      </c>
      <c r="H38" s="36"/>
      <c r="I38" s="36"/>
      <c r="J38" s="36"/>
      <c r="K38" s="36"/>
      <c r="L38" s="36"/>
      <c r="M38" s="36"/>
      <c r="N38" s="36"/>
      <c r="O38" s="36"/>
      <c r="P38" s="36"/>
      <c r="Q38" s="36"/>
      <c r="R38" s="36"/>
      <c r="S38" s="36"/>
      <c r="T38" s="36"/>
      <c r="U38" s="36"/>
      <c r="V38" s="36"/>
      <c r="W38" s="36"/>
      <c r="X38" s="36"/>
      <c r="Y38" s="182"/>
      <c r="AB38" s="50" t="s">
        <v>141</v>
      </c>
      <c r="AC38" s="49">
        <f>IF(AB42=AB38,1,0)</f>
        <v>1</v>
      </c>
      <c r="AD38" s="48">
        <v>1</v>
      </c>
      <c r="AF38" s="60" t="s">
        <v>142</v>
      </c>
      <c r="AG38" s="49">
        <f>IF(V38=AF38,1,0)</f>
        <v>0</v>
      </c>
      <c r="AH38" s="48">
        <v>1</v>
      </c>
      <c r="AJ38" s="50"/>
      <c r="AK38" s="49">
        <v>0</v>
      </c>
      <c r="AL38" s="48">
        <v>0</v>
      </c>
      <c r="AR38" s="19">
        <f>V38</f>
        <v>0</v>
      </c>
      <c r="BA38" s="19">
        <f>C38</f>
        <v>0</v>
      </c>
      <c r="BE38" s="89" t="s">
        <v>164</v>
      </c>
      <c r="BF38" s="90"/>
      <c r="BL38" s="26"/>
      <c r="BM38" s="33" t="s">
        <v>83</v>
      </c>
      <c r="BN38" s="26"/>
      <c r="BO38" s="88"/>
      <c r="BP38" s="88"/>
      <c r="BQ38" s="88"/>
      <c r="BR38" s="26"/>
      <c r="BS38" s="26"/>
      <c r="BT38" s="26"/>
      <c r="BU38" s="26"/>
      <c r="BV38" s="26"/>
      <c r="BW38" s="26"/>
      <c r="BX38" s="26"/>
      <c r="BY38" s="26"/>
      <c r="BZ38" s="26"/>
      <c r="CA38" s="26"/>
      <c r="CB38" s="26"/>
      <c r="CC38" s="26"/>
      <c r="CD38" s="26"/>
      <c r="CE38" s="26"/>
      <c r="CF38" s="26"/>
      <c r="CG38" s="26"/>
      <c r="CH38" s="26"/>
    </row>
    <row r="39" spans="2:87" ht="15.75" customHeight="1">
      <c r="B39" s="121" t="s">
        <v>133</v>
      </c>
      <c r="C39" s="135"/>
      <c r="D39" s="177"/>
      <c r="E39" s="4"/>
      <c r="F39" s="4"/>
      <c r="G39" s="162" t="s">
        <v>33</v>
      </c>
      <c r="H39" s="180"/>
      <c r="I39" s="180"/>
      <c r="J39" s="180"/>
      <c r="K39" s="180"/>
      <c r="L39" s="180"/>
      <c r="M39" s="180"/>
      <c r="N39" s="180"/>
      <c r="O39" s="180"/>
      <c r="P39" s="180"/>
      <c r="Q39" s="180"/>
      <c r="R39" s="180"/>
      <c r="S39" s="180"/>
      <c r="T39" s="180"/>
      <c r="U39" s="180"/>
      <c r="V39" s="180"/>
      <c r="W39" s="180"/>
      <c r="X39" s="180"/>
      <c r="Y39" s="181"/>
      <c r="Z39" s="16"/>
      <c r="AB39" s="61" t="s">
        <v>144</v>
      </c>
      <c r="AC39" s="49">
        <f>IF(AB42=AB39,2,0)</f>
        <v>0</v>
      </c>
      <c r="AD39" s="48">
        <v>2</v>
      </c>
      <c r="AF39" s="60" t="s">
        <v>145</v>
      </c>
      <c r="AG39" s="49">
        <f>IF(V38=AF39,2,0)</f>
        <v>0</v>
      </c>
      <c r="AH39" s="48">
        <v>2</v>
      </c>
      <c r="AJ39" s="58" t="s">
        <v>80</v>
      </c>
      <c r="AK39" s="49">
        <f>IF(F39=AJ39,1,0)</f>
        <v>0</v>
      </c>
      <c r="AL39" s="48">
        <v>1</v>
      </c>
      <c r="AR39" s="19" t="s">
        <v>165</v>
      </c>
      <c r="AS39" s="91">
        <f>F40</f>
        <v>0</v>
      </c>
      <c r="BA39" s="19" t="s">
        <v>149</v>
      </c>
      <c r="BE39" s="92" t="s">
        <v>166</v>
      </c>
      <c r="BF39" s="93" t="e">
        <f>#REF!</f>
        <v>#REF!</v>
      </c>
      <c r="BL39" s="26"/>
      <c r="BM39" s="33" t="s">
        <v>83</v>
      </c>
      <c r="BN39" s="26"/>
      <c r="BO39" s="26"/>
      <c r="BP39" s="26"/>
      <c r="BQ39" s="26"/>
      <c r="BR39" s="26"/>
      <c r="BS39" s="26"/>
      <c r="BT39" s="26"/>
      <c r="BU39" s="26"/>
      <c r="BV39" s="26"/>
      <c r="BW39" s="26"/>
      <c r="BX39" s="26"/>
      <c r="BY39" s="26"/>
      <c r="BZ39" s="26"/>
      <c r="CA39" s="26"/>
      <c r="CB39" s="26"/>
      <c r="CC39" s="26"/>
      <c r="CD39" s="26"/>
      <c r="CE39" s="26"/>
      <c r="CF39" s="26"/>
      <c r="CG39" s="26"/>
      <c r="CH39" s="26"/>
      <c r="CI39" s="27">
        <v>2</v>
      </c>
    </row>
    <row r="40" spans="2:87" ht="15.75" customHeight="1" thickBot="1">
      <c r="B40" s="164"/>
      <c r="C40" s="124"/>
      <c r="D40" s="165"/>
      <c r="E40" s="7"/>
      <c r="F40" s="7"/>
      <c r="G40" s="183" t="s">
        <v>32</v>
      </c>
      <c r="H40" s="146"/>
      <c r="I40" s="146"/>
      <c r="J40" s="146"/>
      <c r="K40" s="146"/>
      <c r="L40" s="146"/>
      <c r="M40" s="146"/>
      <c r="N40" s="146"/>
      <c r="O40" s="146"/>
      <c r="P40" s="146"/>
      <c r="Q40" s="146"/>
      <c r="R40" s="146"/>
      <c r="S40" s="146"/>
      <c r="T40" s="146"/>
      <c r="U40" s="146"/>
      <c r="V40" s="146"/>
      <c r="W40" s="146"/>
      <c r="X40" s="146"/>
      <c r="Y40" s="179"/>
      <c r="Z40" s="16"/>
      <c r="AB40" s="65" t="s">
        <v>150</v>
      </c>
      <c r="AC40" s="49">
        <f>IF(AB42=AB40,4,0)</f>
        <v>0</v>
      </c>
      <c r="AD40" s="48">
        <v>4</v>
      </c>
      <c r="AF40" s="66" t="s">
        <v>151</v>
      </c>
      <c r="AG40" s="49">
        <f>IF(V38=AF40,3,0)</f>
        <v>0</v>
      </c>
      <c r="AH40" s="48">
        <v>3</v>
      </c>
      <c r="AJ40" s="67" t="s">
        <v>81</v>
      </c>
      <c r="AK40" s="49">
        <f>IF(F39=AJ40,2,0)</f>
        <v>0</v>
      </c>
      <c r="AL40" s="48">
        <v>2</v>
      </c>
      <c r="BA40" s="68" t="s">
        <v>142</v>
      </c>
      <c r="BB40" s="69" t="e">
        <f>IF(SUM(BB41:BB42)=0,1,0)</f>
        <v>#REF!</v>
      </c>
      <c r="BE40" s="92" t="s">
        <v>167</v>
      </c>
      <c r="BF40" s="93" t="e">
        <f>#REF!</f>
        <v>#REF!</v>
      </c>
      <c r="BL40" s="26"/>
      <c r="BM40" s="33" t="s">
        <v>83</v>
      </c>
      <c r="BN40" s="26"/>
      <c r="BO40" s="26"/>
      <c r="BP40" s="26"/>
      <c r="BQ40" s="26"/>
      <c r="BR40" s="26"/>
      <c r="BS40" s="26"/>
      <c r="BT40" s="26"/>
      <c r="BU40" s="26"/>
      <c r="BV40" s="26"/>
      <c r="BW40" s="26"/>
      <c r="BX40" s="26"/>
      <c r="BY40" s="26"/>
      <c r="BZ40" s="26"/>
      <c r="CA40" s="26"/>
      <c r="CB40" s="26"/>
      <c r="CC40" s="26"/>
      <c r="CD40" s="26"/>
      <c r="CE40" s="26"/>
      <c r="CF40" s="26"/>
      <c r="CG40" s="26"/>
      <c r="CH40" s="26"/>
      <c r="CI40" s="27">
        <v>2</v>
      </c>
    </row>
    <row r="41" spans="2:87" ht="7.2" customHeight="1" thickBot="1">
      <c r="B41" s="250"/>
      <c r="C41" s="250"/>
      <c r="D41" s="250"/>
      <c r="E41" s="251"/>
      <c r="F41" s="251"/>
      <c r="G41" s="251"/>
      <c r="H41" s="251"/>
      <c r="I41" s="251"/>
      <c r="J41" s="251"/>
      <c r="K41" s="251"/>
      <c r="L41" s="251"/>
      <c r="M41" s="251"/>
      <c r="N41" s="251"/>
      <c r="O41" s="251"/>
      <c r="P41" s="251"/>
      <c r="Q41" s="251"/>
      <c r="R41" s="251"/>
      <c r="S41" s="251"/>
      <c r="T41" s="251"/>
      <c r="U41" s="251"/>
      <c r="V41" s="251"/>
      <c r="W41" s="251"/>
      <c r="X41" s="251"/>
      <c r="Y41" s="251"/>
      <c r="Z41" s="16"/>
      <c r="AB41" s="48" t="s">
        <v>153</v>
      </c>
      <c r="AC41" s="70">
        <f>SUM(AC38:AC40)</f>
        <v>1</v>
      </c>
      <c r="AF41" s="48" t="s">
        <v>153</v>
      </c>
      <c r="AG41" s="70" t="str">
        <f>IF(SUM(AG37:AG40)=0,"",(SUM(AG37:AG40)))</f>
        <v/>
      </c>
      <c r="AJ41" s="48" t="s">
        <v>153</v>
      </c>
      <c r="AK41" s="70" t="str">
        <f>IF(SUM(AK38:AK40)=0,"",(SUM(AK38:AK40)))</f>
        <v/>
      </c>
      <c r="BA41" s="71" t="s">
        <v>145</v>
      </c>
      <c r="BB41" s="72" t="e">
        <f>IF(#REF!="",0,IF(AND(F40&gt;=20,F40&lt;#REF!),1,0))</f>
        <v>#REF!</v>
      </c>
      <c r="BE41" s="92" t="s">
        <v>168</v>
      </c>
      <c r="BF41" s="93" t="e">
        <f>#REF!</f>
        <v>#REF!</v>
      </c>
      <c r="BL41" s="26"/>
      <c r="BM41" s="26"/>
      <c r="BN41" s="26"/>
      <c r="BO41" s="26"/>
      <c r="BP41" s="26"/>
      <c r="BQ41" s="26"/>
      <c r="BR41" s="26"/>
      <c r="BS41" s="26"/>
      <c r="BT41" s="26"/>
      <c r="BU41" s="26"/>
      <c r="BV41" s="26"/>
      <c r="BW41" s="26"/>
      <c r="BX41" s="26"/>
      <c r="BY41" s="26"/>
      <c r="BZ41" s="26"/>
      <c r="CA41" s="26"/>
      <c r="CB41" s="26"/>
      <c r="CC41" s="26"/>
      <c r="CD41" s="26"/>
      <c r="CE41" s="26"/>
      <c r="CF41" s="26"/>
      <c r="CG41" s="26"/>
      <c r="CH41" s="26"/>
    </row>
    <row r="42" spans="2:87" ht="18.600000000000001" thickBot="1">
      <c r="B42" s="138" t="s">
        <v>85</v>
      </c>
      <c r="C42" s="163"/>
      <c r="D42" s="163"/>
      <c r="E42" s="186"/>
      <c r="F42" s="186"/>
      <c r="G42" s="186"/>
      <c r="H42" s="186"/>
      <c r="I42" s="186"/>
      <c r="J42" s="186"/>
      <c r="K42" s="186"/>
      <c r="L42" s="186"/>
      <c r="M42" s="186"/>
      <c r="N42" s="186"/>
      <c r="O42" s="186"/>
      <c r="P42" s="186"/>
      <c r="Q42" s="186"/>
      <c r="R42" s="186"/>
      <c r="S42" s="186"/>
      <c r="T42" s="186"/>
      <c r="U42" s="186"/>
      <c r="V42" s="186"/>
      <c r="W42" s="186"/>
      <c r="X42" s="186"/>
      <c r="Y42" s="187"/>
      <c r="Z42" s="16"/>
      <c r="AB42" s="353" t="s">
        <v>141</v>
      </c>
      <c r="AC42" s="354"/>
      <c r="AD42" s="354"/>
      <c r="AE42" s="354"/>
      <c r="AF42" s="355"/>
      <c r="BA42" s="73" t="s">
        <v>151</v>
      </c>
      <c r="BB42" s="74">
        <f>IF(F40="",0,IF(F40&gt;=#REF!,1,0))</f>
        <v>0</v>
      </c>
      <c r="BE42" s="94" t="s">
        <v>169</v>
      </c>
      <c r="BF42" s="95" t="e">
        <f>SUM(BF39:BF41)</f>
        <v>#REF!</v>
      </c>
    </row>
    <row r="43" spans="2:87" ht="49.2" customHeight="1">
      <c r="B43" s="331"/>
      <c r="C43" s="332"/>
      <c r="D43" s="332"/>
      <c r="E43" s="332"/>
      <c r="F43" s="332"/>
      <c r="G43" s="332"/>
      <c r="H43" s="332"/>
      <c r="I43" s="332"/>
      <c r="J43" s="332"/>
      <c r="K43" s="332"/>
      <c r="L43" s="332"/>
      <c r="M43" s="332"/>
      <c r="N43" s="332"/>
      <c r="O43" s="332"/>
      <c r="P43" s="332"/>
      <c r="Q43" s="332"/>
      <c r="R43" s="332"/>
      <c r="S43" s="332"/>
      <c r="T43" s="332"/>
      <c r="U43" s="332"/>
      <c r="V43" s="332"/>
      <c r="W43" s="332"/>
      <c r="X43" s="332"/>
      <c r="Y43" s="333"/>
      <c r="Z43" s="16"/>
      <c r="AJ43" s="50"/>
      <c r="AK43" s="49">
        <v>0</v>
      </c>
      <c r="AL43" s="48">
        <v>0</v>
      </c>
      <c r="AP43" s="17"/>
      <c r="AQ43" s="16"/>
      <c r="AR43" s="16"/>
      <c r="BE43" s="96" t="s">
        <v>170</v>
      </c>
      <c r="BF43" s="97"/>
      <c r="BM43" s="27" t="s">
        <v>86</v>
      </c>
    </row>
    <row r="44" spans="2:87">
      <c r="B44" s="202"/>
      <c r="C44" s="202"/>
      <c r="D44" s="202"/>
      <c r="E44" s="27"/>
      <c r="F44" s="27"/>
      <c r="G44" s="27"/>
      <c r="H44" s="27"/>
      <c r="I44" s="27"/>
      <c r="J44" s="27"/>
      <c r="K44" s="27"/>
      <c r="L44" s="27"/>
      <c r="M44" s="27"/>
      <c r="N44" s="27"/>
      <c r="O44" s="27"/>
      <c r="P44" s="27"/>
      <c r="Q44" s="27"/>
      <c r="R44" s="27"/>
      <c r="S44" s="27"/>
      <c r="T44" s="27"/>
      <c r="U44" s="27"/>
      <c r="V44" s="27"/>
      <c r="W44" s="27"/>
      <c r="X44" s="27"/>
      <c r="Y44" s="27"/>
      <c r="Z44" s="16"/>
      <c r="AJ44" s="58" t="s">
        <v>171</v>
      </c>
      <c r="AK44" s="49">
        <f>IF(F43=AJ44,1,0)</f>
        <v>0</v>
      </c>
      <c r="AL44" s="48">
        <v>1</v>
      </c>
      <c r="AP44" s="17"/>
      <c r="AQ44" s="16"/>
      <c r="AR44" s="16"/>
      <c r="BE44" s="92" t="s">
        <v>172</v>
      </c>
      <c r="BF44" s="93" t="e">
        <f>#REF!</f>
        <v>#REF!</v>
      </c>
    </row>
    <row r="45" spans="2:87">
      <c r="B45" s="202"/>
      <c r="C45" s="202"/>
      <c r="D45" s="202"/>
      <c r="E45" s="27"/>
      <c r="F45" s="27"/>
      <c r="G45" s="27"/>
      <c r="H45" s="27"/>
      <c r="I45" s="27"/>
      <c r="J45" s="27"/>
      <c r="K45" s="27"/>
      <c r="L45" s="27"/>
      <c r="M45" s="27"/>
      <c r="N45" s="27"/>
      <c r="O45" s="27"/>
      <c r="P45" s="27"/>
      <c r="Q45" s="27"/>
      <c r="R45" s="27"/>
      <c r="S45" s="27"/>
      <c r="T45" s="27"/>
      <c r="U45" s="27"/>
      <c r="V45" s="27"/>
      <c r="W45" s="27"/>
      <c r="X45" s="27"/>
      <c r="Y45" s="27"/>
      <c r="Z45" s="16"/>
      <c r="AJ45" s="58" t="s">
        <v>173</v>
      </c>
      <c r="AK45" s="49">
        <f>IF(F43=AJ45,2,0)</f>
        <v>0</v>
      </c>
      <c r="AL45" s="48">
        <v>2</v>
      </c>
      <c r="AP45" s="17"/>
      <c r="AQ45" s="16"/>
      <c r="AR45" s="16"/>
      <c r="BE45" s="92" t="s">
        <v>174</v>
      </c>
      <c r="BF45" s="93" t="e">
        <f>#REF!</f>
        <v>#REF!</v>
      </c>
    </row>
    <row r="46" spans="2:87">
      <c r="B46" s="202"/>
      <c r="C46" s="202"/>
      <c r="D46" s="202"/>
      <c r="E46" s="27"/>
      <c r="F46" s="27"/>
      <c r="G46" s="27"/>
      <c r="H46" s="27"/>
      <c r="I46" s="27"/>
      <c r="J46" s="27"/>
      <c r="K46" s="27"/>
      <c r="L46" s="27"/>
      <c r="M46" s="27"/>
      <c r="N46" s="27"/>
      <c r="O46" s="27"/>
      <c r="P46" s="27"/>
      <c r="Q46" s="27"/>
      <c r="R46" s="27"/>
      <c r="S46" s="27"/>
      <c r="T46" s="27"/>
      <c r="U46" s="27"/>
      <c r="V46" s="27"/>
      <c r="W46" s="27"/>
      <c r="X46" s="27"/>
      <c r="Y46" s="27"/>
      <c r="AJ46" s="58" t="s">
        <v>175</v>
      </c>
      <c r="AK46" s="49">
        <f>IF(F43=AJ46,3,0)</f>
        <v>0</v>
      </c>
      <c r="AL46" s="48">
        <v>3</v>
      </c>
      <c r="AP46" s="17"/>
      <c r="AQ46" s="16"/>
      <c r="AR46" s="16"/>
      <c r="BE46" s="92" t="s">
        <v>176</v>
      </c>
      <c r="BF46" s="93" t="e">
        <f>#REF!</f>
        <v>#REF!</v>
      </c>
    </row>
    <row r="47" spans="2:87" ht="18.600000000000001" thickBot="1">
      <c r="AJ47" s="67" t="s">
        <v>177</v>
      </c>
      <c r="AK47" s="49">
        <f>IF(F43=AJ47,4,0)</f>
        <v>0</v>
      </c>
      <c r="AL47" s="48">
        <v>4</v>
      </c>
      <c r="AP47" s="17"/>
      <c r="AQ47" s="16"/>
      <c r="AR47" s="16"/>
      <c r="BE47" s="92" t="s">
        <v>178</v>
      </c>
      <c r="BF47" s="98" t="e">
        <f>#REF!</f>
        <v>#REF!</v>
      </c>
    </row>
    <row r="48" spans="2:87">
      <c r="Z48" s="16"/>
      <c r="AJ48" s="48" t="s">
        <v>153</v>
      </c>
      <c r="AK48" s="70" t="str">
        <f>IF(SUM(AK43:AK47)=0,"",(SUM(AK43:AK47)))</f>
        <v/>
      </c>
      <c r="AP48" s="17"/>
      <c r="AQ48" s="16"/>
      <c r="AR48" s="16"/>
      <c r="BE48" s="92" t="s">
        <v>179</v>
      </c>
      <c r="BF48" s="93" t="e">
        <f>#REF!</f>
        <v>#REF!</v>
      </c>
    </row>
    <row r="49" spans="26:58" ht="18.600000000000001" thickBot="1">
      <c r="Z49" s="16"/>
      <c r="AT49" s="81">
        <f>C49</f>
        <v>0</v>
      </c>
      <c r="AU49" s="82" t="str">
        <f>IF(F49="〇",1,"")</f>
        <v/>
      </c>
      <c r="AV49" s="83" t="s">
        <v>159</v>
      </c>
      <c r="BE49" s="99" t="s">
        <v>169</v>
      </c>
      <c r="BF49" s="100" t="e">
        <f>SUM(BF44:BF48)</f>
        <v>#REF!</v>
      </c>
    </row>
    <row r="50" spans="26:58" ht="19.2" thickTop="1" thickBot="1">
      <c r="Z50" s="16"/>
      <c r="AT50" s="81">
        <f t="shared" ref="AT50:AT71" si="4">C50</f>
        <v>0</v>
      </c>
      <c r="AU50" s="82" t="str">
        <f t="shared" ref="AU50:AU71" si="5">IF(F50="〇",1,"")</f>
        <v/>
      </c>
      <c r="AV50" s="83" t="s">
        <v>159</v>
      </c>
      <c r="BE50" s="101" t="s">
        <v>162</v>
      </c>
      <c r="BF50" s="102" t="e">
        <f>BF42+BF49</f>
        <v>#REF!</v>
      </c>
    </row>
    <row r="51" spans="26:58">
      <c r="Z51" s="16"/>
      <c r="AJ51" s="50"/>
      <c r="AT51" s="81">
        <f t="shared" si="4"/>
        <v>0</v>
      </c>
      <c r="AU51" s="82" t="str">
        <f t="shared" si="5"/>
        <v/>
      </c>
      <c r="AV51" s="83" t="s">
        <v>159</v>
      </c>
    </row>
    <row r="52" spans="26:58" ht="18.600000000000001" thickBot="1">
      <c r="AJ52" s="67" t="s">
        <v>83</v>
      </c>
      <c r="AT52" s="81">
        <f t="shared" si="4"/>
        <v>0</v>
      </c>
      <c r="AU52" s="82" t="str">
        <f t="shared" si="5"/>
        <v/>
      </c>
      <c r="AV52" s="83" t="s">
        <v>159</v>
      </c>
    </row>
    <row r="53" spans="26:58">
      <c r="AT53" s="81">
        <f t="shared" si="4"/>
        <v>0</v>
      </c>
      <c r="AU53" s="82" t="str">
        <f t="shared" si="5"/>
        <v/>
      </c>
      <c r="AV53" s="83" t="s">
        <v>159</v>
      </c>
    </row>
    <row r="54" spans="26:58">
      <c r="AT54" s="81">
        <f t="shared" si="4"/>
        <v>0</v>
      </c>
      <c r="AU54" s="82" t="str">
        <f t="shared" si="5"/>
        <v/>
      </c>
      <c r="AV54" s="83" t="s">
        <v>159</v>
      </c>
    </row>
    <row r="55" spans="26:58">
      <c r="AT55" s="81">
        <f t="shared" si="4"/>
        <v>0</v>
      </c>
      <c r="AU55" s="82" t="str">
        <f t="shared" si="5"/>
        <v/>
      </c>
      <c r="AV55" s="83" t="s">
        <v>159</v>
      </c>
    </row>
    <row r="56" spans="26:58">
      <c r="AT56" s="81">
        <f t="shared" si="4"/>
        <v>0</v>
      </c>
      <c r="AU56" s="82" t="str">
        <f t="shared" si="5"/>
        <v/>
      </c>
      <c r="AV56" s="83" t="s">
        <v>159</v>
      </c>
    </row>
    <row r="57" spans="26:58">
      <c r="AT57" s="81">
        <f t="shared" si="4"/>
        <v>0</v>
      </c>
      <c r="AU57" s="82" t="str">
        <f t="shared" si="5"/>
        <v/>
      </c>
      <c r="AV57" s="83" t="s">
        <v>159</v>
      </c>
    </row>
    <row r="58" spans="26:58">
      <c r="AT58" s="81">
        <f t="shared" si="4"/>
        <v>0</v>
      </c>
      <c r="AU58" s="82" t="str">
        <f t="shared" si="5"/>
        <v/>
      </c>
      <c r="AV58" s="83" t="s">
        <v>159</v>
      </c>
    </row>
    <row r="59" spans="26:58">
      <c r="AT59" s="81">
        <f t="shared" si="4"/>
        <v>0</v>
      </c>
      <c r="AU59" s="82" t="str">
        <f t="shared" si="5"/>
        <v/>
      </c>
      <c r="AV59" s="83" t="s">
        <v>159</v>
      </c>
    </row>
    <row r="60" spans="26:58">
      <c r="AT60" s="81">
        <f t="shared" si="4"/>
        <v>0</v>
      </c>
      <c r="AU60" s="82" t="str">
        <f t="shared" si="5"/>
        <v/>
      </c>
      <c r="AV60" s="83" t="s">
        <v>159</v>
      </c>
    </row>
    <row r="61" spans="26:58">
      <c r="AT61" s="81">
        <f t="shared" si="4"/>
        <v>0</v>
      </c>
      <c r="AU61" s="82" t="str">
        <f t="shared" si="5"/>
        <v/>
      </c>
      <c r="AV61" s="83" t="s">
        <v>159</v>
      </c>
    </row>
    <row r="62" spans="26:58">
      <c r="AT62" s="81">
        <f t="shared" si="4"/>
        <v>0</v>
      </c>
      <c r="AU62" s="82" t="str">
        <f t="shared" si="5"/>
        <v/>
      </c>
      <c r="AV62" s="83" t="s">
        <v>159</v>
      </c>
    </row>
    <row r="63" spans="26:58">
      <c r="Z63" s="16"/>
      <c r="AT63" s="81">
        <f t="shared" si="4"/>
        <v>0</v>
      </c>
      <c r="AU63" s="82" t="str">
        <f t="shared" si="5"/>
        <v/>
      </c>
      <c r="AV63" s="83" t="s">
        <v>159</v>
      </c>
    </row>
    <row r="64" spans="26:58">
      <c r="AT64" s="81">
        <f t="shared" si="4"/>
        <v>0</v>
      </c>
      <c r="AU64" s="82" t="str">
        <f t="shared" si="5"/>
        <v/>
      </c>
      <c r="AV64" s="83" t="s">
        <v>159</v>
      </c>
    </row>
    <row r="65" spans="27:54">
      <c r="AO65" s="83"/>
      <c r="AP65" s="103"/>
      <c r="AQ65" s="83"/>
      <c r="AR65" s="83"/>
      <c r="AS65" s="83"/>
      <c r="AT65" s="81">
        <f t="shared" si="4"/>
        <v>0</v>
      </c>
      <c r="AU65" s="82" t="str">
        <f t="shared" si="5"/>
        <v/>
      </c>
      <c r="AV65" s="83" t="s">
        <v>159</v>
      </c>
    </row>
    <row r="66" spans="27:54">
      <c r="AT66" s="81">
        <f t="shared" si="4"/>
        <v>0</v>
      </c>
      <c r="AU66" s="82" t="str">
        <f t="shared" si="5"/>
        <v/>
      </c>
      <c r="AV66" s="83" t="s">
        <v>159</v>
      </c>
    </row>
    <row r="67" spans="27:54">
      <c r="AO67" s="79"/>
      <c r="AP67" s="104"/>
      <c r="AQ67" s="79"/>
      <c r="AR67" s="79"/>
      <c r="AS67" s="79"/>
      <c r="AT67" s="81">
        <f t="shared" si="4"/>
        <v>0</v>
      </c>
      <c r="AU67" s="82" t="str">
        <f t="shared" si="5"/>
        <v/>
      </c>
      <c r="AV67" s="83" t="s">
        <v>159</v>
      </c>
    </row>
    <row r="68" spans="27:54">
      <c r="AT68" s="81">
        <f t="shared" si="4"/>
        <v>0</v>
      </c>
      <c r="AU68" s="82" t="str">
        <f t="shared" si="5"/>
        <v/>
      </c>
      <c r="AV68" s="83" t="s">
        <v>159</v>
      </c>
    </row>
    <row r="69" spans="27:54">
      <c r="AT69" s="81">
        <f t="shared" si="4"/>
        <v>0</v>
      </c>
      <c r="AU69" s="82" t="str">
        <f t="shared" si="5"/>
        <v/>
      </c>
      <c r="AV69" s="83" t="s">
        <v>159</v>
      </c>
    </row>
    <row r="70" spans="27:54">
      <c r="AT70" s="81">
        <f t="shared" si="4"/>
        <v>0</v>
      </c>
      <c r="AU70" s="82" t="str">
        <f t="shared" si="5"/>
        <v/>
      </c>
      <c r="AV70" s="83" t="s">
        <v>159</v>
      </c>
    </row>
    <row r="71" spans="27:54">
      <c r="AT71" s="81">
        <f t="shared" si="4"/>
        <v>0</v>
      </c>
      <c r="AU71" s="82" t="str">
        <f t="shared" si="5"/>
        <v/>
      </c>
      <c r="AV71" s="83" t="s">
        <v>159</v>
      </c>
    </row>
    <row r="73" spans="27:54">
      <c r="AT73" s="81">
        <f>C73</f>
        <v>0</v>
      </c>
      <c r="AU73" s="82" t="str">
        <f t="shared" ref="AU73" si="6">IF(F73="〇",1,"")</f>
        <v/>
      </c>
      <c r="AV73" s="83" t="s">
        <v>159</v>
      </c>
    </row>
    <row r="74" spans="27:54" ht="18.600000000000001" thickBot="1">
      <c r="AT74" s="81"/>
      <c r="AU74" s="105"/>
      <c r="AV74" s="83"/>
    </row>
    <row r="75" spans="27:54">
      <c r="AA75" s="19"/>
      <c r="AB75" s="50" t="s">
        <v>141</v>
      </c>
      <c r="AC75" s="49">
        <f>IF(AA79=AB75,1,0)</f>
        <v>1</v>
      </c>
      <c r="AD75" s="48">
        <v>1</v>
      </c>
      <c r="AF75" s="60" t="s">
        <v>142</v>
      </c>
      <c r="AG75" s="49">
        <f>IF(V75=AF75,1,0)</f>
        <v>0</v>
      </c>
      <c r="AH75" s="48">
        <v>1</v>
      </c>
      <c r="AI75" s="16"/>
      <c r="AJ75" s="50" t="s">
        <v>180</v>
      </c>
      <c r="AK75" s="106"/>
      <c r="AL75" s="106"/>
      <c r="AM75" s="106"/>
      <c r="AN75" s="19"/>
      <c r="AP75" s="19"/>
      <c r="AT75" s="19"/>
      <c r="AU75" s="19"/>
      <c r="AV75" s="19"/>
      <c r="BA75" s="19">
        <f>C75</f>
        <v>0</v>
      </c>
    </row>
    <row r="76" spans="27:54" ht="18.600000000000001" thickBot="1">
      <c r="AA76" s="19"/>
      <c r="AB76" s="61" t="s">
        <v>144</v>
      </c>
      <c r="AC76" s="49">
        <f>IF(AA79=AB76,2,0)</f>
        <v>0</v>
      </c>
      <c r="AD76" s="48">
        <v>2</v>
      </c>
      <c r="AF76" s="60" t="s">
        <v>145</v>
      </c>
      <c r="AG76" s="49">
        <f>IF(V75=AF76,2,0)</f>
        <v>0</v>
      </c>
      <c r="AH76" s="48">
        <v>2</v>
      </c>
      <c r="AI76" s="19"/>
      <c r="AJ76" s="107" t="s">
        <v>181</v>
      </c>
      <c r="AK76" s="19"/>
      <c r="AL76" s="19"/>
      <c r="AM76" s="19"/>
      <c r="AN76" s="19"/>
      <c r="AO76" s="108"/>
      <c r="AP76" s="108"/>
      <c r="AQ76" s="51"/>
      <c r="AR76" s="51"/>
      <c r="AS76" s="51"/>
      <c r="AU76" s="19"/>
      <c r="AV76" s="51"/>
      <c r="AX76" s="53"/>
      <c r="BA76" s="19" t="s">
        <v>149</v>
      </c>
    </row>
    <row r="77" spans="27:54" ht="18.600000000000001" thickBot="1">
      <c r="AA77" s="19"/>
      <c r="AB77" s="65" t="s">
        <v>150</v>
      </c>
      <c r="AC77" s="49">
        <f>IF(AA79=AB77,4,0)</f>
        <v>0</v>
      </c>
      <c r="AD77" s="48">
        <v>4</v>
      </c>
      <c r="AF77" s="66" t="s">
        <v>151</v>
      </c>
      <c r="AG77" s="49">
        <f>IF(V75=AF77,3,0)</f>
        <v>0</v>
      </c>
      <c r="AH77" s="48">
        <v>3</v>
      </c>
      <c r="AI77" s="16"/>
      <c r="AJ77" s="19"/>
      <c r="AK77" s="106"/>
      <c r="AL77" s="106"/>
      <c r="AM77" s="106"/>
      <c r="AN77" s="19"/>
      <c r="AO77" s="108"/>
      <c r="AP77" s="108"/>
      <c r="AQ77" s="51"/>
      <c r="AR77" s="51"/>
      <c r="AS77" s="51"/>
      <c r="AU77" s="19"/>
      <c r="AV77" s="51"/>
      <c r="AX77" s="53"/>
      <c r="BA77" s="68" t="s">
        <v>142</v>
      </c>
      <c r="BB77" s="69">
        <f>IF(SUM(BB78:BB79)=0,1,0)</f>
        <v>1</v>
      </c>
    </row>
    <row r="78" spans="27:54" ht="18.600000000000001" thickBot="1">
      <c r="AA78" s="19"/>
      <c r="AB78" s="48" t="s">
        <v>153</v>
      </c>
      <c r="AC78" s="70">
        <f>SUM(AC75:AC77)</f>
        <v>1</v>
      </c>
      <c r="AF78" s="48" t="s">
        <v>153</v>
      </c>
      <c r="AG78" s="70" t="str">
        <f>IF(SUM(AG20:AG77)=0,"",(SUM(AG20:AG77)))</f>
        <v/>
      </c>
      <c r="AI78" s="16"/>
      <c r="AJ78" s="19"/>
      <c r="AK78" s="106"/>
      <c r="AL78" s="106"/>
      <c r="AM78" s="106"/>
      <c r="AN78" s="19"/>
      <c r="AO78" s="108"/>
      <c r="AP78" s="108"/>
      <c r="AQ78" s="51"/>
      <c r="AR78" s="51"/>
      <c r="AS78" s="51"/>
      <c r="AU78" s="19"/>
      <c r="AV78" s="51"/>
      <c r="AX78" s="53"/>
      <c r="BA78" s="71" t="s">
        <v>145</v>
      </c>
      <c r="BB78" s="72">
        <f>IF(AND(Q81&gt;0,Q81&lt;10),1,0)</f>
        <v>0</v>
      </c>
    </row>
    <row r="79" spans="27:54" ht="18.600000000000001" thickBot="1">
      <c r="AA79" s="353" t="s">
        <v>141</v>
      </c>
      <c r="AB79" s="354"/>
      <c r="AC79" s="354"/>
      <c r="AD79" s="354"/>
      <c r="AE79" s="355"/>
      <c r="AF79" s="16"/>
      <c r="AG79" s="16"/>
      <c r="AH79" s="16"/>
      <c r="AI79" s="16"/>
      <c r="AJ79" s="19"/>
      <c r="AK79" s="106"/>
      <c r="AL79" s="106"/>
      <c r="AM79" s="106"/>
      <c r="AN79" s="19"/>
      <c r="AO79" s="108"/>
      <c r="AP79" s="108"/>
      <c r="AQ79" s="51"/>
      <c r="AR79" s="51"/>
      <c r="AS79" s="51"/>
      <c r="AU79" s="19"/>
      <c r="AV79" s="51"/>
      <c r="AX79" s="53"/>
      <c r="BA79" s="73" t="s">
        <v>151</v>
      </c>
      <c r="BB79" s="74">
        <f>IF(Q81="",0,IF(Q81&gt;=10,1,0))</f>
        <v>0</v>
      </c>
    </row>
    <row r="80" spans="27:54">
      <c r="AA80" s="19"/>
      <c r="AB80" s="19"/>
      <c r="AC80" s="19"/>
      <c r="AD80" s="19"/>
      <c r="AE80" s="19"/>
      <c r="AF80" s="19"/>
      <c r="AG80" s="19"/>
      <c r="AH80" s="19"/>
      <c r="AI80" s="19"/>
      <c r="AJ80" s="19"/>
      <c r="AK80" s="19"/>
      <c r="AL80" s="19"/>
      <c r="AM80" s="19"/>
      <c r="AN80" s="19"/>
      <c r="AO80" s="108"/>
      <c r="AP80" s="108"/>
      <c r="AQ80" s="51"/>
      <c r="AR80" s="51"/>
      <c r="AS80" s="51"/>
      <c r="AU80" s="19"/>
      <c r="AV80" s="51"/>
      <c r="AX80" s="53"/>
    </row>
    <row r="81" spans="26:61">
      <c r="AA81" s="19"/>
      <c r="AB81" s="19"/>
      <c r="AC81" s="19"/>
      <c r="AD81" s="19"/>
      <c r="AE81" s="19"/>
      <c r="AF81" s="19"/>
      <c r="AG81" s="19"/>
      <c r="AH81" s="19"/>
      <c r="AI81" s="19"/>
      <c r="AJ81" s="19"/>
      <c r="AK81" s="19"/>
      <c r="AL81" s="19"/>
      <c r="AM81" s="19"/>
      <c r="AN81" s="19"/>
      <c r="AO81" s="109"/>
      <c r="AP81" s="109"/>
      <c r="AQ81" s="110"/>
      <c r="AR81" s="110"/>
      <c r="AS81" s="110"/>
      <c r="AT81" s="110"/>
      <c r="AU81" s="19"/>
      <c r="AV81" s="110"/>
      <c r="AX81" s="53"/>
      <c r="BA81" s="19" t="s">
        <v>182</v>
      </c>
      <c r="BB81" s="56"/>
    </row>
    <row r="82" spans="26:61">
      <c r="AG82" s="49"/>
    </row>
    <row r="83" spans="26:6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row>
    <row r="84" spans="26:6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row>
    <row r="85" spans="26:6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c r="AZ85" s="111"/>
      <c r="BA85" s="111"/>
      <c r="BB85" s="111"/>
      <c r="BC85" s="111"/>
      <c r="BD85" s="111"/>
      <c r="BE85" s="111"/>
      <c r="BF85" s="111"/>
      <c r="BG85" s="111"/>
      <c r="BH85" s="111"/>
      <c r="BI85" s="111"/>
    </row>
    <row r="86" spans="26:61">
      <c r="Z86" s="111"/>
      <c r="AA86" s="111"/>
      <c r="AB86" s="111"/>
      <c r="AC86" s="111"/>
      <c r="AD86" s="111"/>
      <c r="AE86" s="111"/>
      <c r="AF86" s="111"/>
      <c r="AG86" s="111"/>
      <c r="AH86" s="111"/>
      <c r="AI86" s="111"/>
      <c r="AJ86" s="111"/>
      <c r="AK86" s="111"/>
      <c r="AL86" s="111"/>
      <c r="AM86" s="111"/>
      <c r="AN86" s="111"/>
      <c r="AO86" s="111"/>
      <c r="AP86" s="111"/>
      <c r="AQ86" s="111"/>
      <c r="AR86" s="111"/>
      <c r="AS86" s="111"/>
      <c r="AT86" s="111"/>
      <c r="AU86" s="111"/>
      <c r="AV86" s="111"/>
      <c r="AW86" s="111"/>
      <c r="AX86" s="111"/>
      <c r="AY86" s="111"/>
      <c r="AZ86" s="111"/>
      <c r="BA86" s="111"/>
      <c r="BB86" s="111"/>
      <c r="BC86" s="111"/>
      <c r="BD86" s="111"/>
      <c r="BE86" s="111"/>
      <c r="BF86" s="111"/>
      <c r="BG86" s="111"/>
      <c r="BH86" s="111"/>
      <c r="BI86" s="111"/>
    </row>
    <row r="87" spans="26:6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row>
    <row r="88" spans="26:61">
      <c r="Z88" s="111"/>
      <c r="AA88" s="111"/>
      <c r="AB88" s="111"/>
      <c r="AC88" s="111"/>
      <c r="AD88" s="111"/>
      <c r="AE88" s="111"/>
      <c r="AF88" s="111"/>
      <c r="AG88" s="111"/>
      <c r="AH88" s="111"/>
      <c r="AI88" s="111"/>
      <c r="AJ88" s="111"/>
      <c r="AK88" s="111"/>
      <c r="AL88" s="111"/>
      <c r="AM88" s="111"/>
      <c r="AN88" s="111"/>
      <c r="AO88" s="111"/>
      <c r="AP88" s="111"/>
      <c r="AQ88" s="111"/>
      <c r="AR88" s="111"/>
      <c r="AS88" s="111"/>
      <c r="AT88" s="111"/>
      <c r="AU88" s="111"/>
      <c r="AV88" s="111"/>
      <c r="AW88" s="111"/>
      <c r="AX88" s="111"/>
      <c r="AY88" s="111"/>
      <c r="AZ88" s="111"/>
      <c r="BA88" s="111"/>
      <c r="BB88" s="111"/>
      <c r="BC88" s="111"/>
      <c r="BD88" s="111"/>
      <c r="BE88" s="111"/>
      <c r="BF88" s="111"/>
      <c r="BG88" s="111"/>
      <c r="BH88" s="111"/>
      <c r="BI88" s="111"/>
    </row>
    <row r="89" spans="26:61">
      <c r="Z89" s="111"/>
      <c r="AA89" s="111"/>
      <c r="AB89" s="111"/>
      <c r="AC89" s="111"/>
      <c r="AD89" s="111"/>
      <c r="AE89" s="111"/>
      <c r="AF89" s="111"/>
      <c r="AG89" s="111"/>
      <c r="AH89" s="111"/>
      <c r="AI89" s="111"/>
      <c r="AJ89" s="111"/>
      <c r="AK89" s="111"/>
      <c r="AL89" s="111"/>
      <c r="AM89" s="111"/>
      <c r="AN89" s="111"/>
      <c r="AO89" s="111"/>
      <c r="AP89" s="111"/>
      <c r="AQ89" s="111"/>
      <c r="AR89" s="111"/>
      <c r="AS89" s="111"/>
      <c r="AT89" s="111"/>
      <c r="AU89" s="111"/>
      <c r="AV89" s="111"/>
      <c r="AW89" s="111"/>
      <c r="AX89" s="111"/>
      <c r="AY89" s="111"/>
      <c r="AZ89" s="111"/>
      <c r="BA89" s="111"/>
      <c r="BB89" s="111"/>
      <c r="BC89" s="111"/>
      <c r="BD89" s="111"/>
      <c r="BE89" s="111"/>
      <c r="BF89" s="111"/>
      <c r="BG89" s="111"/>
      <c r="BH89" s="111"/>
      <c r="BI89" s="111"/>
    </row>
    <row r="90" spans="26:6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row>
    <row r="91" spans="26:61">
      <c r="AA91" s="19"/>
      <c r="AF91" s="112"/>
      <c r="AI91" s="37"/>
      <c r="AJ91" s="113"/>
      <c r="AK91" s="113"/>
      <c r="AL91" s="113"/>
      <c r="AM91" s="113"/>
      <c r="AN91" s="19"/>
      <c r="AO91" s="108"/>
      <c r="AP91" s="108"/>
      <c r="AQ91" s="51"/>
      <c r="AR91" s="51"/>
      <c r="AS91" s="51"/>
      <c r="AT91" s="19"/>
      <c r="AU91" s="53"/>
      <c r="AV91" s="51"/>
    </row>
    <row r="92" spans="26:61">
      <c r="AA92" s="19"/>
      <c r="AF92" s="114"/>
      <c r="AI92" s="37"/>
      <c r="AJ92" s="113"/>
      <c r="AK92" s="113"/>
      <c r="AL92" s="113"/>
      <c r="AM92" s="113"/>
      <c r="AN92" s="19"/>
      <c r="AO92" s="108"/>
      <c r="AP92" s="108"/>
      <c r="AQ92" s="51"/>
      <c r="AR92" s="51"/>
      <c r="AS92" s="51"/>
      <c r="AT92" s="19"/>
      <c r="AU92" s="53"/>
      <c r="AV92" s="51"/>
    </row>
    <row r="93" spans="26:61">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111"/>
      <c r="BA93" s="111"/>
      <c r="BB93" s="111"/>
      <c r="BC93" s="111"/>
      <c r="BD93" s="111"/>
      <c r="BE93" s="111"/>
      <c r="BF93" s="111"/>
      <c r="BG93" s="111"/>
      <c r="BH93" s="111"/>
      <c r="BI93" s="111"/>
    </row>
    <row r="94" spans="26:61">
      <c r="Z94" s="111"/>
      <c r="AA94" s="111"/>
      <c r="AB94" s="111"/>
      <c r="AC94" s="111"/>
      <c r="AD94" s="111"/>
      <c r="AE94" s="111"/>
      <c r="AF94" s="111"/>
      <c r="AG94" s="111"/>
      <c r="AH94" s="115" t="s">
        <v>183</v>
      </c>
      <c r="AI94" s="111"/>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111"/>
      <c r="BF94" s="111"/>
      <c r="BG94" s="111"/>
      <c r="BH94" s="111"/>
      <c r="BI94" s="111"/>
    </row>
    <row r="95" spans="26:61">
      <c r="Z95" s="111"/>
      <c r="AA95" s="111"/>
      <c r="AB95" s="29"/>
      <c r="AC95" s="29"/>
      <c r="AD95" s="29"/>
      <c r="AE95" s="29"/>
      <c r="AF95" s="111"/>
      <c r="AG95" s="111"/>
      <c r="AH95" s="115" t="s">
        <v>184</v>
      </c>
      <c r="AI95" s="111"/>
      <c r="AJ95" s="111"/>
      <c r="AK95" s="111"/>
      <c r="AL95" s="111"/>
      <c r="AM95" s="111"/>
      <c r="AN95" s="111"/>
      <c r="AO95" s="111"/>
      <c r="AP95" s="111"/>
      <c r="AQ95" s="111"/>
      <c r="AR95" s="111"/>
      <c r="AS95" s="111"/>
      <c r="AT95" s="111"/>
      <c r="AU95" s="111"/>
      <c r="AV95" s="111"/>
      <c r="AW95" s="111"/>
      <c r="AX95" s="111"/>
      <c r="AY95" s="111"/>
      <c r="AZ95" s="111"/>
      <c r="BA95" s="111"/>
      <c r="BB95" s="111"/>
      <c r="BC95" s="111"/>
      <c r="BD95" s="111"/>
      <c r="BE95" s="111"/>
      <c r="BF95" s="111"/>
      <c r="BG95" s="111"/>
      <c r="BH95" s="111"/>
      <c r="BI95" s="111"/>
    </row>
    <row r="96" spans="26:61">
      <c r="Z96" s="111"/>
      <c r="AA96" s="111"/>
      <c r="AB96" s="116"/>
      <c r="AC96" s="116"/>
      <c r="AD96" s="116"/>
      <c r="AE96" s="116"/>
      <c r="AF96" s="111"/>
      <c r="AG96" s="111"/>
      <c r="AH96" s="115" t="s">
        <v>185</v>
      </c>
      <c r="AI96" s="111"/>
      <c r="AJ96" s="111"/>
      <c r="AK96" s="111"/>
      <c r="AL96" s="111"/>
      <c r="AM96" s="111"/>
      <c r="AN96" s="111"/>
      <c r="AO96" s="111"/>
      <c r="AP96" s="111"/>
      <c r="AQ96" s="111"/>
      <c r="AR96" s="111"/>
      <c r="AS96" s="111"/>
      <c r="AT96" s="111"/>
      <c r="AU96" s="111"/>
      <c r="AV96" s="111"/>
      <c r="AW96" s="111"/>
      <c r="AX96" s="111"/>
      <c r="AY96" s="111"/>
      <c r="AZ96" s="111"/>
      <c r="BA96" s="111"/>
      <c r="BB96" s="111"/>
      <c r="BC96" s="111"/>
      <c r="BD96" s="111"/>
      <c r="BE96" s="111"/>
      <c r="BF96" s="111"/>
      <c r="BG96" s="111"/>
      <c r="BH96" s="111"/>
      <c r="BI96" s="111"/>
    </row>
    <row r="97" spans="26:61">
      <c r="Z97" s="111"/>
      <c r="AA97" s="111"/>
      <c r="AB97" s="111"/>
      <c r="AC97" s="111"/>
      <c r="AD97" s="111"/>
      <c r="AE97" s="111"/>
      <c r="AF97" s="111"/>
      <c r="AG97" s="111"/>
      <c r="AH97" s="115" t="s">
        <v>186</v>
      </c>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c r="BI97" s="111"/>
    </row>
    <row r="98" spans="26:61">
      <c r="Z98" s="111"/>
      <c r="AA98" s="111"/>
      <c r="AB98" s="111"/>
      <c r="AC98" s="111"/>
      <c r="AD98" s="111"/>
      <c r="AE98" s="111"/>
      <c r="AF98" s="111"/>
      <c r="AG98" s="111"/>
      <c r="AH98" s="115" t="s">
        <v>187</v>
      </c>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c r="BI98" s="111"/>
    </row>
    <row r="99" spans="26:61">
      <c r="Z99" s="111"/>
      <c r="AA99" s="111"/>
      <c r="AB99" s="111"/>
      <c r="AC99" s="111"/>
      <c r="AD99" s="111"/>
      <c r="AE99" s="111"/>
      <c r="AF99" s="111"/>
      <c r="AG99" s="111"/>
      <c r="AH99" s="115" t="s">
        <v>188</v>
      </c>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row>
    <row r="100" spans="26:61">
      <c r="AH100" s="117" t="s">
        <v>189</v>
      </c>
      <c r="AI100" s="19"/>
    </row>
    <row r="101" spans="26:61">
      <c r="AH101" s="115" t="s">
        <v>190</v>
      </c>
      <c r="AI101" s="19"/>
    </row>
    <row r="102" spans="26:61">
      <c r="AH102" s="115" t="s">
        <v>191</v>
      </c>
      <c r="AI102" s="19"/>
    </row>
  </sheetData>
  <sheetProtection password="DB6F" sheet="1" formatRows="0"/>
  <mergeCells count="51">
    <mergeCell ref="E4:O4"/>
    <mergeCell ref="E3:O3"/>
    <mergeCell ref="G17:Y17"/>
    <mergeCell ref="BO32:BQ32"/>
    <mergeCell ref="BO35:BQ35"/>
    <mergeCell ref="BO31:BQ31"/>
    <mergeCell ref="B5:D5"/>
    <mergeCell ref="B24:D24"/>
    <mergeCell ref="E24:O24"/>
    <mergeCell ref="E8:H8"/>
    <mergeCell ref="E9:H9"/>
    <mergeCell ref="E10:H10"/>
    <mergeCell ref="E11:H11"/>
    <mergeCell ref="E12:H12"/>
    <mergeCell ref="E14:H14"/>
    <mergeCell ref="E15:H15"/>
    <mergeCell ref="E16:H16"/>
    <mergeCell ref="E13:H13"/>
    <mergeCell ref="G18:Y18"/>
    <mergeCell ref="BO36:BQ36"/>
    <mergeCell ref="BO37:BQ37"/>
    <mergeCell ref="Q21:U21"/>
    <mergeCell ref="V21:Y21"/>
    <mergeCell ref="BO34:BQ34"/>
    <mergeCell ref="G28:Y28"/>
    <mergeCell ref="E26:H26"/>
    <mergeCell ref="I26:J26"/>
    <mergeCell ref="R26:S26"/>
    <mergeCell ref="BO28:BQ28"/>
    <mergeCell ref="G27:Y27"/>
    <mergeCell ref="E25:H25"/>
    <mergeCell ref="I25:J25"/>
    <mergeCell ref="R25:S25"/>
    <mergeCell ref="BO29:BQ29"/>
    <mergeCell ref="BO30:BQ30"/>
    <mergeCell ref="B43:Y43"/>
    <mergeCell ref="AB9:AF9"/>
    <mergeCell ref="AB42:AF42"/>
    <mergeCell ref="AA79:AE79"/>
    <mergeCell ref="Q2:U2"/>
    <mergeCell ref="V2:Y2"/>
    <mergeCell ref="R7:S7"/>
    <mergeCell ref="E7:H7"/>
    <mergeCell ref="I7:J7"/>
    <mergeCell ref="E6:H6"/>
    <mergeCell ref="I6:J6"/>
    <mergeCell ref="R6:S6"/>
    <mergeCell ref="E5:O5"/>
    <mergeCell ref="E22:O22"/>
    <mergeCell ref="E23:O23"/>
    <mergeCell ref="B22:D22"/>
  </mergeCells>
  <phoneticPr fontId="2"/>
  <conditionalFormatting sqref="E4:F4 V2:Y2 O7:Q16 E7:H16">
    <cfRule type="expression" dxfId="24" priority="385">
      <formula>$Q$2&lt;&gt;#REF!</formula>
    </cfRule>
  </conditionalFormatting>
  <conditionalFormatting sqref="E23:F23 O26:Q26 E28 V21:Y21 E32:F40">
    <cfRule type="expression" dxfId="23" priority="388">
      <formula>$Q$21&lt;&gt;#REF!</formula>
    </cfRule>
  </conditionalFormatting>
  <conditionalFormatting sqref="E23:F23">
    <cfRule type="expression" dxfId="22" priority="393">
      <formula>#REF!=#REF!</formula>
    </cfRule>
  </conditionalFormatting>
  <conditionalFormatting sqref="E27:G27 E25:H26">
    <cfRule type="expression" dxfId="21" priority="394">
      <formula>$Q$21&lt;&gt;#REF!</formula>
    </cfRule>
    <cfRule type="expression" dxfId="20" priority="395">
      <formula>$Q$2&lt;&gt;#REF!</formula>
    </cfRule>
  </conditionalFormatting>
  <conditionalFormatting sqref="E31">
    <cfRule type="expression" dxfId="19" priority="28">
      <formula>$Q$21&lt;&gt;#REF!</formula>
    </cfRule>
  </conditionalFormatting>
  <conditionalFormatting sqref="E30">
    <cfRule type="expression" dxfId="18" priority="27">
      <formula>$Q$21&lt;&gt;#REF!</formula>
    </cfRule>
  </conditionalFormatting>
  <conditionalFormatting sqref="E29">
    <cfRule type="expression" dxfId="17" priority="26">
      <formula>$Q$21&lt;&gt;#REF!</formula>
    </cfRule>
  </conditionalFormatting>
  <conditionalFormatting sqref="F28">
    <cfRule type="expression" dxfId="16" priority="25">
      <formula>$Q$21&lt;&gt;#REF!</formula>
    </cfRule>
  </conditionalFormatting>
  <conditionalFormatting sqref="F31">
    <cfRule type="expression" dxfId="15" priority="24">
      <formula>$Q$21&lt;&gt;#REF!</formula>
    </cfRule>
  </conditionalFormatting>
  <conditionalFormatting sqref="F30">
    <cfRule type="expression" dxfId="14" priority="23">
      <formula>$Q$21&lt;&gt;#REF!</formula>
    </cfRule>
  </conditionalFormatting>
  <conditionalFormatting sqref="F29">
    <cfRule type="expression" dxfId="13" priority="22">
      <formula>$Q$21&lt;&gt;#REF!</formula>
    </cfRule>
  </conditionalFormatting>
  <conditionalFormatting sqref="O25:Q25">
    <cfRule type="expression" dxfId="12" priority="17">
      <formula>$Q$21&lt;&gt;#REF!</formula>
    </cfRule>
  </conditionalFormatting>
  <conditionalFormatting sqref="O6:Q6">
    <cfRule type="expression" dxfId="11" priority="16">
      <formula>$Q$2&lt;&gt;#REF!</formula>
    </cfRule>
  </conditionalFormatting>
  <conditionalFormatting sqref="E6:H6">
    <cfRule type="expression" dxfId="10" priority="15">
      <formula>$Q$2&lt;&gt;#REF!</formula>
    </cfRule>
  </conditionalFormatting>
  <conditionalFormatting sqref="E5:F5">
    <cfRule type="expression" dxfId="9" priority="12">
      <formula>$Q$2&lt;&gt;#REF!</formula>
    </cfRule>
  </conditionalFormatting>
  <conditionalFormatting sqref="E24:F24">
    <cfRule type="expression" dxfId="8" priority="11">
      <formula>$Q$2&lt;&gt;#REF!</formula>
    </cfRule>
  </conditionalFormatting>
  <conditionalFormatting sqref="E18">
    <cfRule type="expression" dxfId="7" priority="8">
      <formula>$Q$21&lt;&gt;#REF!</formula>
    </cfRule>
  </conditionalFormatting>
  <conditionalFormatting sqref="F18">
    <cfRule type="expression" dxfId="6" priority="6">
      <formula>$Q$21&lt;&gt;#REF!</formula>
    </cfRule>
  </conditionalFormatting>
  <conditionalFormatting sqref="E19">
    <cfRule type="expression" dxfId="5" priority="4">
      <formula>$Q$21&lt;&gt;#REF!</formula>
    </cfRule>
  </conditionalFormatting>
  <conditionalFormatting sqref="F19">
    <cfRule type="expression" dxfId="4" priority="3">
      <formula>$Q$21&lt;&gt;#REF!</formula>
    </cfRule>
  </conditionalFormatting>
  <conditionalFormatting sqref="E17:G17">
    <cfRule type="expression" dxfId="3" priority="1">
      <formula>$Q$21&lt;&gt;#REF!</formula>
    </cfRule>
    <cfRule type="expression" dxfId="2" priority="2">
      <formula>$Q$2&lt;&gt;#REF!</formula>
    </cfRule>
  </conditionalFormatting>
  <dataValidations count="10">
    <dataValidation type="list" allowBlank="1" showInputMessage="1" showErrorMessage="1" sqref="E3:O3">
      <formula1>$BL$3:$BN$3</formula1>
    </dataValidation>
    <dataValidation type="list" allowBlank="1" showInputMessage="1" showErrorMessage="1" sqref="E4:O4">
      <formula1>$AJ$5:$AJ$7</formula1>
    </dataValidation>
    <dataValidation type="list" allowBlank="1" showInputMessage="1" showErrorMessage="1" sqref="E18:F19">
      <formula1>$BL$18:$BM$18</formula1>
    </dataValidation>
    <dataValidation type="list" allowBlank="1" showInputMessage="1" showErrorMessage="1" sqref="E22:O22">
      <formula1>$BL$22:$BN$22</formula1>
    </dataValidation>
    <dataValidation type="list" allowBlank="1" showInputMessage="1" showErrorMessage="1" sqref="E23:O23">
      <formula1>$BL$23:$BO$23</formula1>
    </dataValidation>
    <dataValidation type="list" allowBlank="1" showInputMessage="1" showErrorMessage="1" sqref="E28:F40">
      <formula1>$BL$28:$BM$28</formula1>
    </dataValidation>
    <dataValidation type="list" allowBlank="1" showInputMessage="1" showErrorMessage="1" sqref="AA79:AE79">
      <formula1>$AA$75:$AA$77</formula1>
    </dataValidation>
    <dataValidation type="list" allowBlank="1" showInputMessage="1" showErrorMessage="1" sqref="AB95:AE95">
      <formula1>#REF!</formula1>
    </dataValidation>
    <dataValidation type="list" allowBlank="1" showInputMessage="1" showErrorMessage="1" sqref="AB42:AF42">
      <formula1>$AA$38:$AA$40</formula1>
    </dataValidation>
    <dataValidation type="list" allowBlank="1" showInputMessage="1" showErrorMessage="1" sqref="AB9:AF9">
      <formula1>$AA$5:$AA$7</formula1>
    </dataValidation>
  </dataValidations>
  <printOptions horizontalCentered="1"/>
  <pageMargins left="0.31496062992125984" right="0.31496062992125984" top="0.78740157480314965" bottom="0.59055118110236227" header="0.31496062992125984" footer="0.19685039370078741"/>
  <pageSetup paperSize="9" scale="86" fitToHeight="0" orientation="portrait" r:id="rId1"/>
  <headerFooter>
    <oddFooter>&amp;L都市開発諸制度チェックシート
2024年度版&amp;C&amp;P/&amp;N</oddFooter>
  </headerFooter>
  <colBreaks count="1" manualBreakCount="1">
    <brk id="62" max="1048575" man="1"/>
  </colBreaks>
  <extLst>
    <ext xmlns:x14="http://schemas.microsoft.com/office/spreadsheetml/2009/9/main" uri="{78C0D931-6437-407d-A8EE-F0AAD7539E65}">
      <x14:conditionalFormattings>
        <x14:conditionalFormatting xmlns:xm="http://schemas.microsoft.com/office/excel/2006/main">
          <x14:cfRule type="expression" priority="30" id="{D2B0A9F8-02E3-49E0-907E-A3AA6A5E8B69}">
            <xm:f>住宅用途!#REF!&lt;&gt;住宅用途!#REF!</xm:f>
            <x14:dxf>
              <fill>
                <patternFill>
                  <bgColor theme="0" tint="-0.14996795556505021"/>
                </patternFill>
              </fill>
            </x14:dxf>
          </x14:cfRule>
          <xm:sqref>E3:F3</xm:sqref>
        </x14:conditionalFormatting>
        <x14:conditionalFormatting xmlns:xm="http://schemas.microsoft.com/office/excel/2006/main">
          <x14:cfRule type="expression" priority="29" id="{3766BA87-B7CE-4A10-BD09-7070232A3A8B}">
            <xm:f>住宅用途!#REF!&lt;&gt;住宅用途!#REF!</xm:f>
            <x14:dxf>
              <fill>
                <patternFill>
                  <bgColor theme="0" tint="-0.14996795556505021"/>
                </patternFill>
              </fill>
            </x14:dxf>
          </x14:cfRule>
          <xm:sqref>E22:F22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建築物の概要</vt:lpstr>
      <vt:lpstr>住宅用途</vt:lpstr>
      <vt:lpstr>住宅以外の用途</vt:lpstr>
      <vt:lpstr>建築物の概要!Print_Area</vt:lpstr>
      <vt:lpstr>住宅以外の用途!Print_Area</vt:lpstr>
      <vt:lpstr>住宅用途!Print_Area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2024-03-22T01:35:54Z</dcterms:modified>
</cp:coreProperties>
</file>